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2"/>
  <workbookPr/>
  <mc:AlternateContent xmlns:mc="http://schemas.openxmlformats.org/markup-compatibility/2006">
    <mc:Choice Requires="x15">
      <x15ac:absPath xmlns:x15ac="http://schemas.microsoft.com/office/spreadsheetml/2010/11/ac" url="/Volumes/GoogleDrive/Mit drev/X-Filmværkstedet/7. Producentinformation/Skemaer/"/>
    </mc:Choice>
  </mc:AlternateContent>
  <xr:revisionPtr revIDLastSave="0" documentId="8_{026B563D-BC61-8844-AAF0-B99DDD2AC3F0}" xr6:coauthVersionLast="36" xr6:coauthVersionMax="36" xr10:uidLastSave="{00000000-0000-0000-0000-000000000000}"/>
  <bookViews>
    <workbookView xWindow="36740" yWindow="-9180" windowWidth="28800" windowHeight="16080" xr2:uid="{00000000-000D-0000-FFFF-FFFF00000000}"/>
  </bookViews>
  <sheets>
    <sheet name="FV Budget - kort og dok-film" sheetId="1" r:id="rId1"/>
    <sheet name="Støttevilkår - Kontantstøtte" sheetId="3" r:id="rId2"/>
    <sheet name="Støttevilkår - Rapportering og " sheetId="2" r:id="rId3"/>
  </sheets>
  <definedNames>
    <definedName name="_nat1">'FV Budget - kort og dok-film'!$D$10</definedName>
    <definedName name="_nat2">'FV Budget - kort og dok-film'!$D$11</definedName>
    <definedName name="Frikøb">'FV Budget - kort og dok-film'!#REF!</definedName>
    <definedName name="Klip">'FV Budget - kort og dok-film'!$N$8</definedName>
    <definedName name="Location">'FV Budget - kort og dok-film'!$H$20</definedName>
    <definedName name="Lyd">'FV Budget - kort og dok-film'!$N$10</definedName>
    <definedName name="Længde">'FV Budget - kort og dok-film'!#REF!</definedName>
    <definedName name="Mix">'FV Budget - kort og dok-film'!$N$11</definedName>
    <definedName name="nattillæg1">'FV Budget - kort og dok-film'!$D$10</definedName>
    <definedName name="nattillæg2">'FV Budget - kort og dok-film'!$D$11</definedName>
    <definedName name="Opt">'FV Budget - kort og dok-film'!$N$7</definedName>
    <definedName name="Optagelse">'FV Budget - kort og dok-film'!$N$7</definedName>
    <definedName name="Overtid1">'FV Budget - kort og dok-film'!$D$16</definedName>
    <definedName name="Overtid100">'FV Budget - kort og dok-film'!$D$20</definedName>
    <definedName name="Overtid1Loc">'FV Budget - kort og dok-film'!$D$16</definedName>
    <definedName name="Overtid1Stu">'FV Budget - kort og dok-film'!$D$12</definedName>
    <definedName name="Overtid2">'FV Budget - kort og dok-film'!$D$20</definedName>
    <definedName name="Overtid2Loc">'FV Budget - kort og dok-film'!$D$20</definedName>
    <definedName name="Overtid2Stu">'FV Budget - kort og dok-film'!$D$13</definedName>
    <definedName name="Overtid50">'FV Budget - kort og dok-film'!$D$16</definedName>
    <definedName name="Overtidlys">'FV Budget - kort og dok-film'!#REF!</definedName>
    <definedName name="Præ">'FV Budget - kort og dok-film'!$N$6</definedName>
    <definedName name="Præprod">'FV Budget - kort og dok-film'!$N$6</definedName>
    <definedName name="Studie">'FV Budget - kort og dok-film'!$H$16</definedName>
    <definedName name="_xlnm.Print_Area" localSheetId="0">'FV Budget - kort og dok-film'!$A$1:$P$169</definedName>
  </definedNames>
  <calcPr calcId="181029" refMode="R1C1"/>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M142" i="1" l="1"/>
  <c r="M136" i="1"/>
  <c r="M130" i="1"/>
  <c r="I141" i="1"/>
  <c r="J141" i="1" s="1"/>
  <c r="I140" i="1"/>
  <c r="J140" i="1" s="1"/>
  <c r="I139" i="1"/>
  <c r="J139" i="1" s="1"/>
  <c r="I135" i="1"/>
  <c r="J135" i="1" s="1"/>
  <c r="I134" i="1"/>
  <c r="N134" i="1" s="1"/>
  <c r="I133" i="1"/>
  <c r="N133" i="1" s="1"/>
  <c r="I129" i="1"/>
  <c r="J129" i="1" s="1"/>
  <c r="I128" i="1"/>
  <c r="J128" i="1" s="1"/>
  <c r="I127" i="1"/>
  <c r="J127" i="1" s="1"/>
  <c r="I126" i="1"/>
  <c r="J126" i="1" s="1"/>
  <c r="I125" i="1"/>
  <c r="J125" i="1" s="1"/>
  <c r="I145" i="1"/>
  <c r="N145" i="1" s="1"/>
  <c r="N148" i="1" s="1"/>
  <c r="I146" i="1"/>
  <c r="J146" i="1" s="1"/>
  <c r="I147" i="1"/>
  <c r="J147" i="1"/>
  <c r="N147" i="1"/>
  <c r="M148" i="1"/>
  <c r="M154" i="1"/>
  <c r="N129" i="1"/>
  <c r="J134" i="1"/>
  <c r="N126" i="1"/>
  <c r="N146" i="1"/>
  <c r="M37" i="1"/>
  <c r="J17" i="1"/>
  <c r="I36" i="1"/>
  <c r="J36" i="1" s="1"/>
  <c r="N36" i="1" s="1"/>
  <c r="I35" i="1"/>
  <c r="J35" i="1" s="1"/>
  <c r="N35" i="1" s="1"/>
  <c r="I34" i="1"/>
  <c r="J34" i="1"/>
  <c r="N34" i="1" s="1"/>
  <c r="I40" i="1"/>
  <c r="J40" i="1"/>
  <c r="I41" i="1"/>
  <c r="J41" i="1" s="1"/>
  <c r="I42" i="1"/>
  <c r="J42" i="1"/>
  <c r="N42" i="1" s="1"/>
  <c r="D18" i="1"/>
  <c r="I108" i="1"/>
  <c r="J108" i="1"/>
  <c r="I109" i="1"/>
  <c r="J109" i="1" s="1"/>
  <c r="I110" i="1"/>
  <c r="J110" i="1"/>
  <c r="I111" i="1"/>
  <c r="J111" i="1" s="1"/>
  <c r="I112" i="1"/>
  <c r="J112" i="1"/>
  <c r="I113" i="1"/>
  <c r="J113" i="1" s="1"/>
  <c r="I114" i="1"/>
  <c r="J114" i="1"/>
  <c r="I115" i="1"/>
  <c r="J115" i="1" s="1"/>
  <c r="I116" i="1"/>
  <c r="J116" i="1"/>
  <c r="I117" i="1"/>
  <c r="J117" i="1" s="1"/>
  <c r="I118" i="1"/>
  <c r="J118" i="1"/>
  <c r="I119" i="1"/>
  <c r="J119" i="1" s="1"/>
  <c r="I120" i="1"/>
  <c r="J120" i="1"/>
  <c r="J88" i="1"/>
  <c r="J89" i="1"/>
  <c r="J90" i="1"/>
  <c r="J91" i="1"/>
  <c r="J92" i="1"/>
  <c r="I93" i="1"/>
  <c r="J93" i="1"/>
  <c r="I94" i="1"/>
  <c r="J94" i="1" s="1"/>
  <c r="I95" i="1"/>
  <c r="J95" i="1"/>
  <c r="J96" i="1"/>
  <c r="J97" i="1"/>
  <c r="J98" i="1"/>
  <c r="I99" i="1"/>
  <c r="J99" i="1"/>
  <c r="I100" i="1"/>
  <c r="J100" i="1" s="1"/>
  <c r="I101" i="1"/>
  <c r="J101" i="1"/>
  <c r="I102" i="1"/>
  <c r="J102" i="1" s="1"/>
  <c r="I103" i="1"/>
  <c r="J103" i="1"/>
  <c r="I104" i="1"/>
  <c r="J104" i="1" s="1"/>
  <c r="I78" i="1"/>
  <c r="J78" i="1"/>
  <c r="I79" i="1"/>
  <c r="J79" i="1" s="1"/>
  <c r="I80" i="1"/>
  <c r="J80" i="1"/>
  <c r="I81" i="1"/>
  <c r="J81" i="1" s="1"/>
  <c r="I82" i="1"/>
  <c r="J82" i="1"/>
  <c r="I83" i="1"/>
  <c r="J83" i="1" s="1"/>
  <c r="I84" i="1"/>
  <c r="J84" i="1"/>
  <c r="I62" i="1"/>
  <c r="J62" i="1" s="1"/>
  <c r="I63" i="1"/>
  <c r="J63" i="1"/>
  <c r="N63" i="1"/>
  <c r="I64" i="1"/>
  <c r="J64" i="1"/>
  <c r="N64" i="1"/>
  <c r="I65" i="1"/>
  <c r="J65" i="1" s="1"/>
  <c r="N65" i="1" s="1"/>
  <c r="I66" i="1"/>
  <c r="J66" i="1"/>
  <c r="N66" i="1" s="1"/>
  <c r="I67" i="1"/>
  <c r="J67" i="1"/>
  <c r="N67" i="1"/>
  <c r="I68" i="1"/>
  <c r="J68" i="1"/>
  <c r="N68" i="1"/>
  <c r="I72" i="1"/>
  <c r="J72" i="1" s="1"/>
  <c r="I73" i="1"/>
  <c r="J73" i="1"/>
  <c r="N73" i="1"/>
  <c r="I74" i="1"/>
  <c r="J74" i="1"/>
  <c r="N74" i="1"/>
  <c r="I49" i="1"/>
  <c r="J49" i="1" s="1"/>
  <c r="I50" i="1"/>
  <c r="J50" i="1"/>
  <c r="N50" i="1"/>
  <c r="I51" i="1"/>
  <c r="J51" i="1"/>
  <c r="N51" i="1"/>
  <c r="I52" i="1"/>
  <c r="J52" i="1" s="1"/>
  <c r="N52" i="1" s="1"/>
  <c r="I53" i="1"/>
  <c r="J53" i="1"/>
  <c r="N53" i="1" s="1"/>
  <c r="I54" i="1"/>
  <c r="J54" i="1"/>
  <c r="N54" i="1"/>
  <c r="I55" i="1"/>
  <c r="J55" i="1"/>
  <c r="N55" i="1"/>
  <c r="I56" i="1"/>
  <c r="J56" i="1" s="1"/>
  <c r="N56" i="1" s="1"/>
  <c r="I57" i="1"/>
  <c r="J57" i="1"/>
  <c r="N57" i="1" s="1"/>
  <c r="I58" i="1"/>
  <c r="J58" i="1"/>
  <c r="N58" i="1"/>
  <c r="I43" i="1"/>
  <c r="J43" i="1"/>
  <c r="N43" i="1"/>
  <c r="I44" i="1"/>
  <c r="J44" i="1" s="1"/>
  <c r="N44" i="1" s="1"/>
  <c r="I45" i="1"/>
  <c r="J45" i="1"/>
  <c r="N45" i="1" s="1"/>
  <c r="I29" i="1"/>
  <c r="N29" i="1" s="1"/>
  <c r="J29" i="1"/>
  <c r="I30" i="1"/>
  <c r="J30" i="1" s="1"/>
  <c r="I24" i="1"/>
  <c r="N24" i="1" s="1"/>
  <c r="N25" i="1" s="1"/>
  <c r="J24" i="1"/>
  <c r="J25" i="1"/>
  <c r="M122" i="1"/>
  <c r="M105" i="1"/>
  <c r="M85" i="1"/>
  <c r="M75" i="1"/>
  <c r="M69" i="1"/>
  <c r="M59" i="1"/>
  <c r="M46" i="1"/>
  <c r="M31" i="1"/>
  <c r="M25" i="1"/>
  <c r="N108" i="1"/>
  <c r="N111" i="1"/>
  <c r="N113" i="1"/>
  <c r="N115" i="1"/>
  <c r="N117" i="1"/>
  <c r="N119" i="1"/>
  <c r="I121" i="1"/>
  <c r="N121" i="1" s="1"/>
  <c r="N122" i="1" s="1"/>
  <c r="I88" i="1"/>
  <c r="N88" i="1"/>
  <c r="I89" i="1"/>
  <c r="N89" i="1" s="1"/>
  <c r="I90" i="1"/>
  <c r="N90" i="1"/>
  <c r="I91" i="1"/>
  <c r="N91" i="1" s="1"/>
  <c r="I92" i="1"/>
  <c r="N92" i="1"/>
  <c r="N93" i="1"/>
  <c r="I96" i="1"/>
  <c r="N96" i="1"/>
  <c r="I97" i="1"/>
  <c r="N97" i="1"/>
  <c r="I98" i="1"/>
  <c r="N98" i="1"/>
  <c r="N81" i="1"/>
  <c r="N109" i="1"/>
  <c r="N100" i="1"/>
  <c r="N99" i="1"/>
  <c r="N95" i="1"/>
  <c r="M150" i="1"/>
  <c r="M20" i="1" s="1"/>
  <c r="N102" i="1"/>
  <c r="N120" i="1"/>
  <c r="N118" i="1"/>
  <c r="N116" i="1"/>
  <c r="N114" i="1"/>
  <c r="N112" i="1"/>
  <c r="N110" i="1"/>
  <c r="N84" i="1"/>
  <c r="N82" i="1"/>
  <c r="N80" i="1"/>
  <c r="N78" i="1"/>
  <c r="N103" i="1"/>
  <c r="N101" i="1"/>
  <c r="N40" i="1"/>
  <c r="J31" i="1" l="1"/>
  <c r="N72" i="1"/>
  <c r="N75" i="1" s="1"/>
  <c r="J75" i="1"/>
  <c r="J69" i="1"/>
  <c r="N62" i="1"/>
  <c r="N69" i="1" s="1"/>
  <c r="J122" i="1"/>
  <c r="N37" i="1"/>
  <c r="J59" i="1"/>
  <c r="N49" i="1"/>
  <c r="N59" i="1" s="1"/>
  <c r="J85" i="1"/>
  <c r="N41" i="1"/>
  <c r="N46" i="1" s="1"/>
  <c r="J46" i="1"/>
  <c r="J130" i="1"/>
  <c r="J142" i="1"/>
  <c r="J105" i="1"/>
  <c r="N79" i="1"/>
  <c r="N85" i="1" s="1"/>
  <c r="N104" i="1"/>
  <c r="J37" i="1"/>
  <c r="N83" i="1"/>
  <c r="J121" i="1"/>
  <c r="N94" i="1"/>
  <c r="N105" i="1" s="1"/>
  <c r="N30" i="1"/>
  <c r="N31" i="1" s="1"/>
  <c r="N127" i="1"/>
  <c r="N128" i="1"/>
  <c r="N140" i="1"/>
  <c r="J145" i="1"/>
  <c r="J148" i="1" s="1"/>
  <c r="J133" i="1"/>
  <c r="J136" i="1" s="1"/>
  <c r="N135" i="1"/>
  <c r="N136" i="1" s="1"/>
  <c r="N125" i="1"/>
  <c r="N130" i="1" s="1"/>
  <c r="N141" i="1"/>
  <c r="N139" i="1"/>
  <c r="J150" i="1" l="1"/>
  <c r="N150" i="1"/>
  <c r="N20" i="1" s="1"/>
  <c r="I153" i="1"/>
  <c r="N142" i="1"/>
  <c r="N153" i="1" l="1"/>
  <c r="N154" i="1" s="1"/>
  <c r="J153" i="1"/>
  <c r="J154" i="1" s="1"/>
  <c r="J18" i="1" s="1"/>
  <c r="J19" i="1" s="1"/>
  <c r="J20" i="1" s="1"/>
</calcChain>
</file>

<file path=xl/sharedStrings.xml><?xml version="1.0" encoding="utf-8"?>
<sst xmlns="http://schemas.openxmlformats.org/spreadsheetml/2006/main" count="431" uniqueCount="205">
  <si>
    <t>Uger</t>
  </si>
  <si>
    <t>Klip</t>
  </si>
  <si>
    <t>Lyd</t>
  </si>
  <si>
    <t>Mix</t>
  </si>
  <si>
    <t xml:space="preserve"> </t>
  </si>
  <si>
    <t>Budget</t>
  </si>
  <si>
    <t>FORPRODUKTION</t>
  </si>
  <si>
    <t>UDSTYR</t>
  </si>
  <si>
    <t>LOCATION</t>
  </si>
  <si>
    <t>x</t>
  </si>
  <si>
    <t>Ant</t>
  </si>
  <si>
    <t>Enh</t>
  </si>
  <si>
    <t>á</t>
  </si>
  <si>
    <t>Sub</t>
  </si>
  <si>
    <t>Sum</t>
  </si>
  <si>
    <t>TOTAL</t>
  </si>
  <si>
    <t>Transport -herunder Billeje</t>
  </si>
  <si>
    <t>Rejser og ophold</t>
  </si>
  <si>
    <t>Dage</t>
  </si>
  <si>
    <t>El, Forbrug</t>
  </si>
  <si>
    <t>Komm. Udstyr, Mobil tlf., Optagelse</t>
  </si>
  <si>
    <t xml:space="preserve">Locationleje </t>
  </si>
  <si>
    <t>Location Omkostninger</t>
  </si>
  <si>
    <t>TRANSPORT og REJSER</t>
  </si>
  <si>
    <t>Benzin/Brændstof</t>
  </si>
  <si>
    <t>Kilometerpenge</t>
  </si>
  <si>
    <t>Taxa</t>
  </si>
  <si>
    <t>Rejser</t>
  </si>
  <si>
    <t>Rejser, Udland, Filmhold</t>
  </si>
  <si>
    <t>Bill</t>
  </si>
  <si>
    <t>Rejser, Danmark Filmhold</t>
  </si>
  <si>
    <t>Carnet</t>
  </si>
  <si>
    <t>Told</t>
  </si>
  <si>
    <t>Kurér Service</t>
  </si>
  <si>
    <t>Ophold, Udland Hold</t>
  </si>
  <si>
    <t>Ophold Danmark,Hold</t>
  </si>
  <si>
    <t>Forplejning optagelser</t>
  </si>
  <si>
    <t>Diæter Udland Hold</t>
  </si>
  <si>
    <t>Diæter Danmark Medvirkende</t>
  </si>
  <si>
    <t>Generatorer</t>
  </si>
  <si>
    <t>Kraner</t>
  </si>
  <si>
    <t>DEKORATION OG REGI</t>
  </si>
  <si>
    <t>Dekorationsmaterialer</t>
  </si>
  <si>
    <t>Materialer til Studiebyg</t>
  </si>
  <si>
    <t>Spec. effect &amp; modeller/Stunt matr.</t>
  </si>
  <si>
    <t>Møbler &amp; Regi, Køb</t>
  </si>
  <si>
    <t>Møbler &amp; Regi, Leje</t>
  </si>
  <si>
    <t>Regibiler/leje</t>
  </si>
  <si>
    <t>Specialregi, Køb</t>
  </si>
  <si>
    <t>Specialregi, leje</t>
  </si>
  <si>
    <t>Baggrunds masker / comput. spec.ef.</t>
  </si>
  <si>
    <t>KOSTUMER OG SMINKE</t>
  </si>
  <si>
    <t>Kostumer, Køb</t>
  </si>
  <si>
    <t>Kostumer, Leje</t>
  </si>
  <si>
    <t>Sminkeartikler</t>
  </si>
  <si>
    <t>Masker og parykker, Køb</t>
  </si>
  <si>
    <t>Masker og parykker, Leje</t>
  </si>
  <si>
    <t>Extern frisør statister/Skuespillere</t>
  </si>
  <si>
    <t>STUDIE</t>
  </si>
  <si>
    <t>Sceneleje, Byg</t>
  </si>
  <si>
    <t>Sceneleje, Optag</t>
  </si>
  <si>
    <t>Sceneleje, Riv</t>
  </si>
  <si>
    <t xml:space="preserve">Location produktionskontor </t>
  </si>
  <si>
    <t>Leje af borde, stole, service mm.</t>
  </si>
  <si>
    <t>Rejser, Udland Medvirkende</t>
  </si>
  <si>
    <t>Rejser, Danmark Medvirkende</t>
  </si>
  <si>
    <t>Ophold Udland,Medvirkende</t>
  </si>
  <si>
    <t>Ophold, Danmark Medvirkende</t>
  </si>
  <si>
    <t>Diæter, Danmark, Hold</t>
  </si>
  <si>
    <t>Diæter, Udland medvirkende</t>
  </si>
  <si>
    <t>Forplejning Opsamling</t>
  </si>
  <si>
    <t>Forplejning Second Unit</t>
  </si>
  <si>
    <t>Forplejning Statister</t>
  </si>
  <si>
    <t>OPHOLD, FORPLEJNING OG FORSIKRING</t>
  </si>
  <si>
    <t>Forbrugt</t>
  </si>
  <si>
    <t>Difference</t>
  </si>
  <si>
    <t>MANUSKRIPT OG UDVIKLING</t>
  </si>
  <si>
    <t>Konsulent/dramaturg</t>
  </si>
  <si>
    <t>sum</t>
  </si>
  <si>
    <t>FINANSIERINGSPLAN</t>
  </si>
  <si>
    <t>Titel       :</t>
  </si>
  <si>
    <t>REGNSKAB</t>
  </si>
  <si>
    <t>Kommune afgift/anden afgift</t>
  </si>
  <si>
    <t>Lysvogn, optagelse</t>
  </si>
  <si>
    <t>Regibil, optagelse</t>
  </si>
  <si>
    <t>Lydvogn, optagelse</t>
  </si>
  <si>
    <t>Produktionsbiler, optagelse</t>
  </si>
  <si>
    <t>Kostume/Sminke, optagelse</t>
  </si>
  <si>
    <t>Assistance anden off. myndighed</t>
  </si>
  <si>
    <t>FORSIKR., JURIDISK ASSISTANCE OG O.LIGN.</t>
  </si>
  <si>
    <t>Indtægt</t>
  </si>
  <si>
    <t>Underskrift for regnskab</t>
  </si>
  <si>
    <t>Grade/online</t>
  </si>
  <si>
    <t>Præprod.</t>
  </si>
  <si>
    <t>Optage per.</t>
  </si>
  <si>
    <t>BUDGET</t>
  </si>
  <si>
    <t>Godkendt af Filmværkstedet</t>
  </si>
  <si>
    <t>Dato:</t>
  </si>
  <si>
    <t>Forbeholdt Filmværkstedet</t>
  </si>
  <si>
    <t>Endeligt format:</t>
  </si>
  <si>
    <t>Egen invest</t>
  </si>
  <si>
    <t>Filmværkstedet kontantstøtte</t>
  </si>
  <si>
    <t>Filmværkstedet udv. Støtte</t>
  </si>
  <si>
    <t>Resterende</t>
  </si>
  <si>
    <t>KVITTERING FOR REGNSKAB</t>
  </si>
  <si>
    <t>TOTAL Finansiering</t>
  </si>
  <si>
    <t>Budgetusikkerhed</t>
  </si>
  <si>
    <t>% af</t>
  </si>
  <si>
    <t>%</t>
  </si>
  <si>
    <t>GRAND TOTAL (uden budget sikkerhed)</t>
  </si>
  <si>
    <t>GRAND TOTAL Budget inkl budgetusikkerhed</t>
  </si>
  <si>
    <t>INSTRUKTØR OG PRODUCER</t>
  </si>
  <si>
    <t>NAVN / VERSION</t>
  </si>
  <si>
    <t>Andet</t>
  </si>
  <si>
    <t>NAVN</t>
  </si>
  <si>
    <t>MINUTTER</t>
  </si>
  <si>
    <t>Optageformat:</t>
  </si>
  <si>
    <t>BUDGET FORUDSÆTNINGER:</t>
  </si>
  <si>
    <t>Revision (ved støtte over 100.000,-)</t>
  </si>
  <si>
    <t>Catering</t>
  </si>
  <si>
    <t>(Dækkes ikke af FV)</t>
  </si>
  <si>
    <r>
      <t>BUDGET &amp; REGNSKAB</t>
    </r>
    <r>
      <rPr>
        <sz val="16"/>
        <color theme="1"/>
        <rFont val="Calibri"/>
        <family val="2"/>
        <scheme val="minor"/>
      </rPr>
      <t xml:space="preserve"> </t>
    </r>
    <r>
      <rPr>
        <sz val="16"/>
        <color indexed="8"/>
        <rFont val="Calibri"/>
        <family val="2"/>
      </rPr>
      <t>(I DKK, inkl moms)</t>
    </r>
  </si>
  <si>
    <t>DD/MM/ÅR</t>
  </si>
  <si>
    <t>Instruktør</t>
  </si>
  <si>
    <t xml:space="preserve">Producer </t>
  </si>
  <si>
    <t>Andre</t>
  </si>
  <si>
    <t xml:space="preserve">EGNE KOMMENTARER: </t>
  </si>
  <si>
    <t xml:space="preserve">Udarbejdet af/vers: </t>
  </si>
  <si>
    <t>EFTERARBEJDE - Fac. og Mat.</t>
  </si>
  <si>
    <t>Andre klippe faciliteter</t>
  </si>
  <si>
    <t>Andre lyd faciliteter</t>
  </si>
  <si>
    <t>est.</t>
  </si>
  <si>
    <t>Andre omk. Digitale effekter</t>
  </si>
  <si>
    <t>Leje extra hard disk plads</t>
  </si>
  <si>
    <t>MUSIK</t>
  </si>
  <si>
    <t>Komponist</t>
  </si>
  <si>
    <t>Køb af rettigheder</t>
  </si>
  <si>
    <t>ARKIVMATERIALE</t>
  </si>
  <si>
    <t>Arkivmateriale, film</t>
  </si>
  <si>
    <t>Arkivmateriale, musik, NCB</t>
  </si>
  <si>
    <t>FELT TIL EGNE KOMMENTARER (uden for udskriftsområde)</t>
  </si>
  <si>
    <t>(Her kan indsættes egne kommentarer til produktionsbrug)</t>
  </si>
  <si>
    <t>FV prod nr:</t>
  </si>
  <si>
    <r>
      <rPr>
        <sz val="11"/>
        <rFont val="Calibri"/>
        <family val="2"/>
      </rPr>
      <t>Firma</t>
    </r>
    <r>
      <rPr>
        <b/>
        <sz val="11"/>
        <rFont val="Calibri"/>
        <family val="2"/>
      </rPr>
      <t xml:space="preserve">: </t>
    </r>
    <r>
      <rPr>
        <b/>
        <sz val="11"/>
        <color theme="3" tint="0.39997558519241921"/>
        <rFont val="Calibri"/>
        <family val="2"/>
      </rPr>
      <t>NAVN</t>
    </r>
  </si>
  <si>
    <r>
      <t>Instruktør:</t>
    </r>
    <r>
      <rPr>
        <b/>
        <sz val="11"/>
        <rFont val="Calibri"/>
        <family val="2"/>
      </rPr>
      <t xml:space="preserve"> </t>
    </r>
  </si>
  <si>
    <r>
      <t>CVR/CPR nr:</t>
    </r>
    <r>
      <rPr>
        <b/>
        <sz val="11"/>
        <rFont val="Calibri"/>
        <family val="2"/>
      </rPr>
      <t xml:space="preserve"> </t>
    </r>
    <r>
      <rPr>
        <b/>
        <sz val="11"/>
        <color theme="3" tint="0.39997558519241921"/>
        <rFont val="Calibri"/>
        <family val="2"/>
      </rPr>
      <t>NUMMER</t>
    </r>
  </si>
  <si>
    <r>
      <t>Producer:</t>
    </r>
    <r>
      <rPr>
        <b/>
        <sz val="11"/>
        <rFont val="Calibri"/>
        <family val="2"/>
      </rPr>
      <t xml:space="preserve"> </t>
    </r>
  </si>
  <si>
    <r>
      <t>Reg og Konto nr:</t>
    </r>
    <r>
      <rPr>
        <b/>
        <sz val="11"/>
        <color theme="3" tint="0.39997558519241921"/>
        <rFont val="Calibri"/>
        <family val="2"/>
      </rPr>
      <t xml:space="preserve"> xxxx-xxxxxxxx</t>
    </r>
  </si>
  <si>
    <r>
      <t>Filmens længde:</t>
    </r>
    <r>
      <rPr>
        <b/>
        <sz val="11"/>
        <rFont val="Calibri"/>
        <family val="2"/>
      </rPr>
      <t xml:space="preserve"> </t>
    </r>
  </si>
  <si>
    <r>
      <t xml:space="preserve">NAVN: </t>
    </r>
    <r>
      <rPr>
        <sz val="11"/>
        <color theme="3" tint="0.59999389629810485"/>
        <rFont val="Calibri"/>
        <family val="2"/>
        <scheme val="minor"/>
      </rPr>
      <t>NAVN</t>
    </r>
  </si>
  <si>
    <t>(OBS !!! FV støtte må ikke benyttes til indkøb af udstyr)</t>
  </si>
  <si>
    <t>Leje af udstyr FV ikke råder over</t>
  </si>
  <si>
    <t>(FV facilitetsstøtte skal ikke angives)</t>
  </si>
  <si>
    <t>(OBS!!! FV støtte må ikke benyttes til budget usikkerhed eller administration)</t>
  </si>
  <si>
    <t>TILLÆG (Dækkes ikke af FV støtte)</t>
  </si>
  <si>
    <r>
      <rPr>
        <b/>
        <i/>
        <sz val="11"/>
        <rFont val="Calibri"/>
        <family val="2"/>
        <scheme val="minor"/>
      </rPr>
      <t>MANUAL</t>
    </r>
    <r>
      <rPr>
        <i/>
        <sz val="11"/>
        <rFont val="Calibri"/>
        <family val="2"/>
        <scheme val="minor"/>
      </rPr>
      <t xml:space="preserve"> : Budget &amp; Regnskabs dokumentet er en formular, derfor skal man ikke overskrive felterne med sorte tal da de automatisk laver udregninger. Udfyld derfor </t>
    </r>
    <r>
      <rPr>
        <i/>
        <u/>
        <sz val="11"/>
        <rFont val="Calibri"/>
        <family val="2"/>
        <scheme val="minor"/>
      </rPr>
      <t>kun</t>
    </r>
    <r>
      <rPr>
        <i/>
        <sz val="11"/>
        <rFont val="Calibri"/>
        <family val="2"/>
        <scheme val="minor"/>
      </rPr>
      <t xml:space="preserve"> de BLÅ felter.( EKS : 1 kran i 3 dage af 500 kr (</t>
    </r>
    <r>
      <rPr>
        <i/>
        <sz val="11"/>
        <color theme="3" tint="0.39997558519241921"/>
        <rFont val="Calibri"/>
        <family val="2"/>
        <scheme val="minor"/>
      </rPr>
      <t>blå</t>
    </r>
    <r>
      <rPr>
        <i/>
        <sz val="11"/>
        <rFont val="Calibri"/>
        <family val="2"/>
        <scheme val="minor"/>
      </rPr>
      <t xml:space="preserve"> felter) og så regner formlen en total på 1500 ud ). Disse formularer bliver også brugt til at regne totaler ud og en difference ift finansieringsplanen. Når der skal laves regnskab skal man igen </t>
    </r>
    <r>
      <rPr>
        <i/>
        <u/>
        <sz val="11"/>
        <rFont val="Calibri"/>
        <family val="2"/>
        <scheme val="minor"/>
      </rPr>
      <t>kun</t>
    </r>
    <r>
      <rPr>
        <i/>
        <sz val="11"/>
        <rFont val="Calibri"/>
        <family val="2"/>
        <scheme val="minor"/>
      </rPr>
      <t xml:space="preserve"> udfylde de </t>
    </r>
    <r>
      <rPr>
        <i/>
        <sz val="11"/>
        <color theme="3" tint="0.39997558519241921"/>
        <rFont val="Calibri"/>
        <family val="2"/>
        <scheme val="minor"/>
      </rPr>
      <t>BLÅ</t>
    </r>
    <r>
      <rPr>
        <i/>
        <sz val="11"/>
        <rFont val="Calibri"/>
        <family val="2"/>
        <scheme val="minor"/>
      </rPr>
      <t xml:space="preserve"> felter, med hvor meget man har forbrugt og så regner formularerne automatisk differencen og total ud. Hvis det er nødvendigt må gerne ændre i teksten(beskrivelserne) for at give et mere retvisende billede. Der er også tilladt at tilføje linier hvis der er behov for det (OBS: husk at chekke formlerne)</t>
    </r>
  </si>
  <si>
    <t>9. RAPPORTERING OG REGNSKAB</t>
  </si>
  <si>
    <t>9.1</t>
  </si>
  <si>
    <t xml:space="preserve">Producenten skal i alle faser løbende holde Filmværkstedet orienteret om produktionen og projektets forløb. </t>
  </si>
  <si>
    <t>9.2</t>
  </si>
  <si>
    <t>Alle regnskaber indsendt til Filmværkstedet til godkendelse skal være underskrevet af støttemodtager eller en af støttemodtager godkendt regnskabsansvarlig.</t>
  </si>
  <si>
    <t xml:space="preserve">Projekter der har modtaget en kontantstøtte, jf. pkt. 5.3 og færdiggørelsesstøtte, jf. pkt. 5.4, skal indsende regnskab til Filmværkstedet til godkendelse. </t>
  </si>
  <si>
    <t>Regnskab for udviklingsstøtte efter afslag på produktionsstøtte, jf. pkt. 5.2. skal afleveres senest 1 måned efter resultatet af udviklingen er afleveret til og godkendt af Filmværkstedet, jf. DFIs til enhver tid gældende revisionsinstruks.</t>
  </si>
  <si>
    <t xml:space="preserve">Regnskab for en kontantstøtte, jf. pkt. 5.3, og færdiggørelsesstøtte, jf. pkt. 5.4, skal indsendes senest 1 måneder efter filmens premiere jf. DFIs til enhver tid gældende revisionsinstruks. </t>
  </si>
  <si>
    <t>9.3</t>
  </si>
  <si>
    <t xml:space="preserve">Regnskabet skal indeholde de samme poster som det godkendte budget, og budgettallene skal anføres til sammenligning. </t>
  </si>
  <si>
    <t xml:space="preserve">Regnskabet skal indeholde en specifikation af produktionens eller udviklingens omkostninger, samt indtægter der har begrænset omkostningerne. Regnskabet skal endvidere indeholde en balance samt en endelig finansieringsoversigt. </t>
  </si>
  <si>
    <t xml:space="preserve">Regnskabet skal indeholde en redegørelse for afvigelser fra det godkendte budgets hovedposter, som afviger mere end 10%, dog ikke beløb under DKK 5.000. </t>
  </si>
  <si>
    <t xml:space="preserve">Regnskabet skal endvidere indeholde en separat specifikation af de beløb, der er indgået i filmens finansiering, herunder støtte fra fonde, offentlige tilskud, pre-sales m.v. </t>
  </si>
  <si>
    <t>9.4</t>
  </si>
  <si>
    <t xml:space="preserve">Alle lønninger og honorarer i forbindelse med produktionen samt alle forfaldne afgifter til offentlige kasser skal være betalt inden regnskabsaflæggelsen, og støttemodtager skal på forlangende kunne dokumentere, at betaling er sket. </t>
  </si>
  <si>
    <t>9.5</t>
  </si>
  <si>
    <t>Regnskaber vedrørende støtter under DKK 100.000 skal ikke være revideret af en registreret eller statsautoriseret revisor.</t>
  </si>
  <si>
    <t>Regnskabet skal ved støtter over DKK 100.000 være revideret af en registreret eller statsautoriseret revisor.</t>
  </si>
  <si>
    <t>9.6</t>
  </si>
  <si>
    <t>Revision af regnskaber skal som minimum indeholde almindelig regnskabsrevision, samt revision af aktiver og passiver og rettighedsaftaler, jf. DFIs til enhver tid gældende revisionsinstruks for støtter henholdsvis under DKK 100.000, under DKK 500.000 samt på DKK 500.000 og derover. Rigsrevisionen har adgang til at gennemgå de af støttemodtageren indsendte regnskaber og bilag.</t>
  </si>
  <si>
    <t>5.3.2 Kontantstøtte til afholdelse af produktionsomkostninger</t>
  </si>
  <si>
    <t>Såfremt et projekt har opnået tilsagn om Produktionsstøtte, kan støttemodtager ansøge Filmværkstedet om kontant støtte til afholdelse af produktionsomkostninger.</t>
  </si>
  <si>
    <t>Ansøger skal indsende budget til godkendelse af Filmværkstedet, som skal indeholde de budgetposter der ansøges om kontantstøtte til dækning af, samt en finansieringsplan.</t>
  </si>
  <si>
    <t>5.3.3 Ansøgning Kontantstøtte</t>
  </si>
  <si>
    <t>Ansøgning om Kontantstøtte indsendes som budget LINK. Budgettet skal indeholde:</t>
  </si>
  <si>
    <r>
      <t>·</t>
    </r>
    <r>
      <rPr>
        <b/>
        <sz val="7"/>
        <rFont val="Times New Roman"/>
        <family val="1"/>
      </rPr>
      <t xml:space="preserve">         </t>
    </r>
    <r>
      <rPr>
        <b/>
        <sz val="9.5"/>
        <rFont val="Verdana"/>
        <family val="2"/>
      </rPr>
      <t>Titel på det støttede projekt(samme som i Produktionsstøtten).</t>
    </r>
  </si>
  <si>
    <r>
      <t>·</t>
    </r>
    <r>
      <rPr>
        <b/>
        <sz val="7"/>
        <rFont val="Times New Roman"/>
        <family val="1"/>
      </rPr>
      <t xml:space="preserve">         </t>
    </r>
    <r>
      <rPr>
        <b/>
        <sz val="9.5"/>
        <rFont val="Verdana"/>
        <family val="2"/>
      </rPr>
      <t>filmværkstedets prod nr jvf Produktionsstøtte tilsagn.</t>
    </r>
  </si>
  <si>
    <r>
      <t>·</t>
    </r>
    <r>
      <rPr>
        <b/>
        <sz val="7"/>
        <rFont val="Times New Roman"/>
        <family val="1"/>
      </rPr>
      <t xml:space="preserve">         </t>
    </r>
    <r>
      <rPr>
        <b/>
        <sz val="9.5"/>
        <rFont val="Verdana"/>
        <family val="2"/>
      </rPr>
      <t xml:space="preserve">CVR/CPR nr. </t>
    </r>
  </si>
  <si>
    <r>
      <t>·</t>
    </r>
    <r>
      <rPr>
        <b/>
        <sz val="7"/>
        <rFont val="Times New Roman"/>
        <family val="1"/>
      </rPr>
      <t xml:space="preserve">         </t>
    </r>
    <r>
      <rPr>
        <b/>
        <sz val="9.5"/>
        <rFont val="Verdana"/>
        <family val="2"/>
      </rPr>
      <t>firmanavn/støttemodtager.</t>
    </r>
  </si>
  <si>
    <r>
      <t>·</t>
    </r>
    <r>
      <rPr>
        <b/>
        <sz val="7"/>
        <rFont val="Times New Roman"/>
        <family val="1"/>
      </rPr>
      <t xml:space="preserve">         </t>
    </r>
    <r>
      <rPr>
        <b/>
        <sz val="9.5"/>
        <rFont val="Verdana"/>
        <family val="2"/>
      </rPr>
      <t>konto nr. til hvor støtten skal udbetales.</t>
    </r>
  </si>
  <si>
    <t xml:space="preserve">Filmværkstedets behandling af ansøgning om kontantstøtte til afholdelse af produktionsomkostninger sker på grundlag af det indsendte budget, finansieringsplan og på grundlag af en konkret vurdering af det enkelte projekt. </t>
  </si>
  <si>
    <t xml:space="preserve">Filmværkstedet kan støtte de poster i produktions­budgettet, som efter Filmværkstedet vurdering er af helt afgørende betydning for, at filmen kan realiseres. </t>
  </si>
  <si>
    <t xml:space="preserve">Der kan ikke ydes støtte til indkøb af teknisk udstyr. Der kan ikke ydes støtte til afholdelse af lønninger til filmhold, diæter eller lignende. </t>
  </si>
  <si>
    <t>Der kan ydes støtte til betaling af honorarer til skuespillere.</t>
  </si>
  <si>
    <t>Såfremt projektet bevilges støtte til afholdelse af produktionsomkostninger meddeles dette i et støttetilsagn.</t>
  </si>
  <si>
    <t xml:space="preserve">Støttetilsagnet skal være Filmværkstedet i hænde i underskrevet stand, før støtten kan udbetales. </t>
  </si>
  <si>
    <t>Tilsagn om bevilling af kontantstøtte medfører ikke ret til bevilling af anden støtte eller færdiggørelsesstøtte.</t>
  </si>
  <si>
    <t>Regnskab for kontantstøtte til produktionsomkostninger skal aflægges i overensstemmelse med vilkårene i pkt. 9.</t>
  </si>
  <si>
    <t>Såfremt den bevilligede støtte ikke er anvendt til det støtte formål senest 12 måneder efter bevillingsdatoen i henhold til støttetilsagnet, bortfalder støtten uden yderligere varsel, og Filmværkstedet kan kræve den udbetalte støttetilbagebetalt.</t>
  </si>
  <si>
    <t>20XX.xxx</t>
  </si>
  <si>
    <t>NAVN PÅ PROJEKTET(fra ansøgningen)</t>
  </si>
  <si>
    <t>Kamera?</t>
  </si>
  <si>
    <t>DCP?</t>
  </si>
  <si>
    <t>Prami Larsen/Filmværkstedet</t>
  </si>
  <si>
    <t>PL 2016 ver 2.0</t>
  </si>
  <si>
    <t>Forsikring, udstyr</t>
  </si>
  <si>
    <t>(OBS !!! FV støtte må ikke benyttes til lønninger af filmcrew, men til lønninger af skuespillere)</t>
  </si>
  <si>
    <t xml:space="preserve">Støtten kan maksimalt udgøre DKK 18.000, og eventuel støtte fastsættes af Filmværkstedet på grundlag af en konkret vurdering af det enkelte projekt. </t>
  </si>
  <si>
    <t xml:space="preserve">(udstyrsforsikringen er tegnet af FV og dækker kun udstyr fra FV indenlands i DK)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</si>
</sst>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0.0"/>
  </numFmts>
  <fonts count="39">
    <font>
      <b/>
      <sz val="12"/>
      <name val="Courier"/>
    </font>
    <font>
      <b/>
      <sz val="12"/>
      <name val="Courier"/>
      <family val="3"/>
    </font>
    <font>
      <sz val="10"/>
      <name val="Calibri"/>
      <family val="2"/>
      <scheme val="minor"/>
    </font>
    <font>
      <b/>
      <sz val="10"/>
      <name val="Calibri"/>
      <family val="2"/>
      <scheme val="minor"/>
    </font>
    <font>
      <b/>
      <sz val="20"/>
      <name val="Calibri"/>
      <family val="2"/>
      <scheme val="minor"/>
    </font>
    <font>
      <b/>
      <sz val="12"/>
      <name val="Calibri"/>
      <family val="2"/>
      <scheme val="minor"/>
    </font>
    <font>
      <i/>
      <sz val="10"/>
      <name val="Calibri"/>
      <family val="2"/>
      <scheme val="minor"/>
    </font>
    <font>
      <sz val="18"/>
      <name val="Calibri"/>
      <family val="2"/>
      <scheme val="minor"/>
    </font>
    <font>
      <sz val="12"/>
      <name val="Calibri"/>
      <family val="2"/>
      <scheme val="minor"/>
    </font>
    <font>
      <i/>
      <sz val="10"/>
      <color theme="6" tint="-0.249977111117893"/>
      <name val="Calibri"/>
      <family val="2"/>
      <scheme val="minor"/>
    </font>
    <font>
      <b/>
      <sz val="20"/>
      <color theme="3" tint="0.39997558519241921"/>
      <name val="Calibri"/>
      <family val="2"/>
      <scheme val="minor"/>
    </font>
    <font>
      <b/>
      <sz val="24"/>
      <color theme="1"/>
      <name val="Calibri"/>
      <family val="2"/>
      <scheme val="minor"/>
    </font>
    <font>
      <sz val="16"/>
      <color theme="1"/>
      <name val="Calibri"/>
      <family val="2"/>
      <scheme val="minor"/>
    </font>
    <font>
      <sz val="16"/>
      <color indexed="8"/>
      <name val="Calibri"/>
      <family val="2"/>
    </font>
    <font>
      <b/>
      <i/>
      <sz val="12"/>
      <color theme="6" tint="-0.249977111117893"/>
      <name val="Calibri"/>
      <family val="2"/>
      <scheme val="minor"/>
    </font>
    <font>
      <b/>
      <sz val="14"/>
      <color theme="3" tint="0.39997558519241921"/>
      <name val="Calibri"/>
      <family val="2"/>
      <scheme val="minor"/>
    </font>
    <font>
      <b/>
      <sz val="14"/>
      <name val="Calibri"/>
      <family val="2"/>
      <scheme val="minor"/>
    </font>
    <font>
      <b/>
      <sz val="11"/>
      <name val="Calibri"/>
      <family val="2"/>
      <scheme val="minor"/>
    </font>
    <font>
      <sz val="11"/>
      <name val="Calibri"/>
      <family val="2"/>
      <scheme val="minor"/>
    </font>
    <font>
      <sz val="11"/>
      <color theme="3" tint="0.39997558519241921"/>
      <name val="Calibri"/>
      <family val="2"/>
      <scheme val="minor"/>
    </font>
    <font>
      <i/>
      <sz val="11"/>
      <color theme="6" tint="-0.249977111117893"/>
      <name val="Calibri"/>
      <family val="2"/>
      <scheme val="minor"/>
    </font>
    <font>
      <sz val="11"/>
      <color theme="4"/>
      <name val="Calibri"/>
      <family val="2"/>
      <scheme val="minor"/>
    </font>
    <font>
      <i/>
      <sz val="11"/>
      <name val="Calibri"/>
      <family val="2"/>
      <scheme val="minor"/>
    </font>
    <font>
      <b/>
      <i/>
      <sz val="11"/>
      <name val="Calibri"/>
      <family val="2"/>
      <scheme val="minor"/>
    </font>
    <font>
      <i/>
      <u/>
      <sz val="11"/>
      <name val="Calibri"/>
      <family val="2"/>
      <scheme val="minor"/>
    </font>
    <font>
      <i/>
      <sz val="11"/>
      <color theme="3" tint="0.39997558519241921"/>
      <name val="Calibri"/>
      <family val="2"/>
      <scheme val="minor"/>
    </font>
    <font>
      <i/>
      <sz val="11"/>
      <color theme="4"/>
      <name val="Calibri"/>
      <family val="2"/>
      <scheme val="minor"/>
    </font>
    <font>
      <b/>
      <sz val="11"/>
      <color theme="6" tint="-0.249977111117893"/>
      <name val="Calibri"/>
      <family val="2"/>
      <scheme val="minor"/>
    </font>
    <font>
      <sz val="11"/>
      <color indexed="8"/>
      <name val="Calibri"/>
      <family val="2"/>
      <scheme val="minor"/>
    </font>
    <font>
      <b/>
      <sz val="11"/>
      <color indexed="8"/>
      <name val="Calibri"/>
      <family val="2"/>
      <scheme val="minor"/>
    </font>
    <font>
      <b/>
      <sz val="11"/>
      <name val="Calibri"/>
      <family val="2"/>
    </font>
    <font>
      <sz val="11"/>
      <name val="Calibri"/>
      <family val="2"/>
    </font>
    <font>
      <b/>
      <sz val="11"/>
      <color theme="3" tint="0.39997558519241921"/>
      <name val="Calibri"/>
      <family val="2"/>
    </font>
    <font>
      <b/>
      <sz val="11"/>
      <color theme="3" tint="0.39997558519241921"/>
      <name val="Calibri"/>
      <family val="2"/>
      <scheme val="minor"/>
    </font>
    <font>
      <b/>
      <sz val="11"/>
      <color theme="3" tint="0.59999389629810485"/>
      <name val="Calibri"/>
      <family val="2"/>
      <scheme val="minor"/>
    </font>
    <font>
      <sz val="11"/>
      <color theme="3" tint="0.59999389629810485"/>
      <name val="Calibri"/>
      <family val="2"/>
      <scheme val="minor"/>
    </font>
    <font>
      <b/>
      <sz val="9.5"/>
      <name val="Verdana"/>
      <family val="2"/>
    </font>
    <font>
      <b/>
      <sz val="9.5"/>
      <name val="Symbol"/>
      <family val="1"/>
      <charset val="2"/>
    </font>
    <font>
      <b/>
      <sz val="7"/>
      <name val="Times New Roman"/>
      <family val="1"/>
    </font>
  </fonts>
  <fills count="3">
    <fill>
      <patternFill patternType="none"/>
    </fill>
    <fill>
      <patternFill patternType="gray125"/>
    </fill>
    <fill>
      <patternFill patternType="solid">
        <fgColor theme="0"/>
        <bgColor indexed="64"/>
      </patternFill>
    </fill>
  </fills>
  <borders count="61">
    <border>
      <left/>
      <right/>
      <top/>
      <bottom/>
      <diagonal/>
    </border>
    <border>
      <left/>
      <right/>
      <top style="thin">
        <color auto="1"/>
      </top>
      <bottom/>
      <diagonal/>
    </border>
    <border>
      <left/>
      <right style="thin">
        <color auto="1"/>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hair">
        <color auto="1"/>
      </top>
      <bottom/>
      <diagonal/>
    </border>
    <border>
      <left/>
      <right/>
      <top style="hair">
        <color auto="1"/>
      </top>
      <bottom/>
      <diagonal/>
    </border>
    <border>
      <left style="thin">
        <color auto="1"/>
      </left>
      <right style="thin">
        <color auto="1"/>
      </right>
      <top style="hair">
        <color auto="1"/>
      </top>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top/>
      <bottom/>
      <diagonal/>
    </border>
    <border>
      <left/>
      <right style="thin">
        <color auto="1"/>
      </right>
      <top style="hair">
        <color auto="1"/>
      </top>
      <bottom style="hair">
        <color auto="1"/>
      </bottom>
      <diagonal/>
    </border>
    <border>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hair">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dotted">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right/>
      <top style="double">
        <color auto="1"/>
      </top>
      <bottom/>
      <diagonal/>
    </border>
    <border>
      <left style="double">
        <color auto="1"/>
      </left>
      <right/>
      <top/>
      <bottom/>
      <diagonal/>
    </border>
    <border>
      <left/>
      <right/>
      <top/>
      <bottom style="double">
        <color auto="1"/>
      </bottom>
      <diagonal/>
    </border>
    <border>
      <left/>
      <right/>
      <top style="double">
        <color auto="1"/>
      </top>
      <bottom style="hair">
        <color auto="1"/>
      </bottom>
      <diagonal/>
    </border>
    <border>
      <left style="thin">
        <color auto="1"/>
      </left>
      <right style="thin">
        <color auto="1"/>
      </right>
      <top style="thin">
        <color auto="1"/>
      </top>
      <bottom style="hair">
        <color auto="1"/>
      </bottom>
      <diagonal/>
    </border>
    <border>
      <left/>
      <right style="dotted">
        <color auto="1"/>
      </right>
      <top/>
      <bottom/>
      <diagonal/>
    </border>
    <border>
      <left style="thin">
        <color auto="1"/>
      </left>
      <right style="dotted">
        <color auto="1"/>
      </right>
      <top/>
      <bottom/>
      <diagonal/>
    </border>
    <border>
      <left/>
      <right style="double">
        <color auto="1"/>
      </right>
      <top/>
      <bottom/>
      <diagonal/>
    </border>
    <border>
      <left/>
      <right style="double">
        <color auto="1"/>
      </right>
      <top/>
      <bottom style="medium">
        <color auto="1"/>
      </bottom>
      <diagonal/>
    </border>
    <border>
      <left/>
      <right style="double">
        <color auto="1"/>
      </right>
      <top/>
      <bottom style="double">
        <color auto="1"/>
      </bottom>
      <diagonal/>
    </border>
    <border>
      <left/>
      <right style="thin">
        <color auto="1"/>
      </right>
      <top style="thin">
        <color auto="1"/>
      </top>
      <bottom style="hair">
        <color auto="1"/>
      </bottom>
      <diagonal/>
    </border>
    <border>
      <left style="thin">
        <color auto="1"/>
      </left>
      <right style="thin">
        <color auto="1"/>
      </right>
      <top style="thin">
        <color auto="1"/>
      </top>
      <bottom/>
      <diagonal/>
    </border>
    <border>
      <left style="double">
        <color auto="1"/>
      </left>
      <right/>
      <top style="double">
        <color auto="1"/>
      </top>
      <bottom/>
      <diagonal/>
    </border>
    <border>
      <left style="double">
        <color auto="1"/>
      </left>
      <right/>
      <top/>
      <bottom style="medium">
        <color auto="1"/>
      </bottom>
      <diagonal/>
    </border>
    <border>
      <left style="double">
        <color auto="1"/>
      </left>
      <right/>
      <top/>
      <bottom style="double">
        <color auto="1"/>
      </bottom>
      <diagonal/>
    </border>
    <border>
      <left/>
      <right/>
      <top style="thin">
        <color auto="1"/>
      </top>
      <bottom style="double">
        <color auto="1"/>
      </bottom>
      <diagonal/>
    </border>
    <border>
      <left style="thin">
        <color auto="1"/>
      </left>
      <right/>
      <top/>
      <bottom style="hair">
        <color auto="1"/>
      </bottom>
      <diagonal/>
    </border>
    <border>
      <left/>
      <right/>
      <top/>
      <bottom style="hair">
        <color auto="1"/>
      </bottom>
      <diagonal/>
    </border>
    <border>
      <left style="dotted">
        <color auto="1"/>
      </left>
      <right/>
      <top/>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bottom/>
      <diagonal/>
    </border>
    <border>
      <left/>
      <right style="thin">
        <color auto="1"/>
      </right>
      <top style="thin">
        <color auto="1"/>
      </top>
      <bottom/>
      <diagonal/>
    </border>
    <border>
      <left style="thin">
        <color auto="1"/>
      </left>
      <right/>
      <top style="thin">
        <color auto="1"/>
      </top>
      <bottom/>
      <diagonal/>
    </border>
    <border>
      <left/>
      <right/>
      <top style="dotted">
        <color auto="1"/>
      </top>
      <bottom style="dotted">
        <color auto="1"/>
      </bottom>
      <diagonal/>
    </border>
    <border>
      <left/>
      <right/>
      <top/>
      <bottom style="dotted">
        <color auto="1"/>
      </bottom>
      <diagonal/>
    </border>
    <border>
      <left/>
      <right style="double">
        <color auto="1"/>
      </right>
      <top style="double">
        <color auto="1"/>
      </top>
      <bottom/>
      <diagonal/>
    </border>
    <border>
      <left/>
      <right/>
      <top style="medium">
        <color auto="1"/>
      </top>
      <bottom style="dotted">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dotted">
        <color auto="1"/>
      </left>
      <right style="thin">
        <color auto="1"/>
      </right>
      <top/>
      <bottom/>
      <diagonal/>
    </border>
  </borders>
  <cellStyleXfs count="2">
    <xf numFmtId="0" fontId="0" fillId="0" borderId="0"/>
    <xf numFmtId="164" fontId="1" fillId="0" borderId="0" applyFont="0" applyFill="0" applyBorder="0" applyAlignment="0" applyProtection="0"/>
  </cellStyleXfs>
  <cellXfs count="288">
    <xf numFmtId="0" fontId="0" fillId="0" borderId="0" xfId="0"/>
    <xf numFmtId="3" fontId="2" fillId="0" borderId="0" xfId="0" applyNumberFormat="1" applyFont="1" applyAlignment="1" applyProtection="1">
      <alignment horizontal="center"/>
    </xf>
    <xf numFmtId="3" fontId="2" fillId="0" borderId="0" xfId="0" applyNumberFormat="1" applyFont="1" applyProtection="1"/>
    <xf numFmtId="3" fontId="6" fillId="0" borderId="0" xfId="0" applyNumberFormat="1" applyFont="1" applyProtection="1"/>
    <xf numFmtId="3" fontId="6" fillId="0" borderId="0" xfId="0" applyNumberFormat="1" applyFont="1" applyAlignment="1" applyProtection="1">
      <alignment horizontal="right"/>
    </xf>
    <xf numFmtId="3" fontId="9" fillId="0" borderId="0" xfId="0" applyNumberFormat="1" applyFont="1" applyProtection="1"/>
    <xf numFmtId="3" fontId="4" fillId="2" borderId="0" xfId="0" applyNumberFormat="1" applyFont="1" applyFill="1" applyBorder="1" applyAlignment="1" applyProtection="1"/>
    <xf numFmtId="3" fontId="9" fillId="2" borderId="0" xfId="0" applyNumberFormat="1" applyFont="1" applyFill="1" applyProtection="1"/>
    <xf numFmtId="3" fontId="3" fillId="2" borderId="0" xfId="0" applyNumberFormat="1" applyFont="1" applyFill="1" applyProtection="1"/>
    <xf numFmtId="3" fontId="2" fillId="2" borderId="0" xfId="0" applyNumberFormat="1" applyFont="1" applyFill="1" applyProtection="1"/>
    <xf numFmtId="3" fontId="4" fillId="0" borderId="0" xfId="0" applyNumberFormat="1" applyFont="1" applyBorder="1" applyAlignment="1" applyProtection="1">
      <alignment horizontal="center"/>
    </xf>
    <xf numFmtId="3" fontId="5" fillId="0" borderId="0" xfId="0" applyNumberFormat="1" applyFont="1" applyProtection="1"/>
    <xf numFmtId="3" fontId="14" fillId="0" borderId="0" xfId="0" applyNumberFormat="1" applyFont="1" applyProtection="1"/>
    <xf numFmtId="3" fontId="3" fillId="0" borderId="0" xfId="0" applyNumberFormat="1" applyFont="1" applyProtection="1"/>
    <xf numFmtId="3" fontId="2" fillId="0" borderId="5" xfId="0" applyNumberFormat="1" applyFont="1" applyBorder="1" applyAlignment="1" applyProtection="1">
      <alignment horizontal="center"/>
    </xf>
    <xf numFmtId="3" fontId="7" fillId="0" borderId="5" xfId="0" applyNumberFormat="1" applyFont="1" applyBorder="1" applyAlignment="1" applyProtection="1">
      <alignment horizontal="left"/>
    </xf>
    <xf numFmtId="3" fontId="10" fillId="0" borderId="5" xfId="0" applyNumberFormat="1" applyFont="1" applyBorder="1" applyAlignment="1" applyProtection="1"/>
    <xf numFmtId="3" fontId="16" fillId="0" borderId="5" xfId="0" applyNumberFormat="1" applyFont="1" applyBorder="1" applyAlignment="1" applyProtection="1"/>
    <xf numFmtId="3" fontId="15" fillId="0" borderId="5" xfId="0" applyNumberFormat="1" applyFont="1" applyBorder="1" applyAlignment="1" applyProtection="1"/>
    <xf numFmtId="3" fontId="8" fillId="0" borderId="0" xfId="0" applyNumberFormat="1" applyFont="1" applyProtection="1"/>
    <xf numFmtId="3" fontId="18" fillId="0" borderId="0" xfId="0" applyNumberFormat="1" applyFont="1" applyAlignment="1" applyProtection="1">
      <alignment horizontal="center"/>
    </xf>
    <xf numFmtId="3" fontId="17" fillId="0" borderId="0" xfId="0" applyNumberFormat="1" applyFont="1" applyAlignment="1" applyProtection="1">
      <alignment horizontal="left"/>
    </xf>
    <xf numFmtId="3" fontId="17" fillId="0" borderId="0" xfId="0" applyNumberFormat="1" applyFont="1" applyAlignment="1" applyProtection="1">
      <alignment horizontal="center" wrapText="1"/>
    </xf>
    <xf numFmtId="3" fontId="17" fillId="0" borderId="0" xfId="0" applyNumberFormat="1" applyFont="1" applyProtection="1"/>
    <xf numFmtId="3" fontId="22" fillId="0" borderId="0" xfId="0" applyNumberFormat="1" applyFont="1" applyBorder="1" applyAlignment="1" applyProtection="1">
      <alignment horizontal="center"/>
    </xf>
    <xf numFmtId="3" fontId="18" fillId="0" borderId="0" xfId="0" applyNumberFormat="1" applyFont="1" applyProtection="1"/>
    <xf numFmtId="3" fontId="18" fillId="0" borderId="0" xfId="0" applyNumberFormat="1" applyFont="1" applyAlignment="1" applyProtection="1"/>
    <xf numFmtId="3" fontId="18" fillId="0" borderId="53" xfId="0" applyNumberFormat="1" applyFont="1" applyBorder="1" applyAlignment="1" applyProtection="1"/>
    <xf numFmtId="3" fontId="18" fillId="0" borderId="1" xfId="0" applyNumberFormat="1" applyFont="1" applyBorder="1" applyAlignment="1" applyProtection="1"/>
    <xf numFmtId="3" fontId="33" fillId="0" borderId="1" xfId="0" applyNumberFormat="1" applyFont="1" applyBorder="1" applyAlignment="1" applyProtection="1"/>
    <xf numFmtId="3" fontId="18" fillId="0" borderId="52" xfId="0" applyNumberFormat="1" applyFont="1" applyBorder="1" applyAlignment="1" applyProtection="1"/>
    <xf numFmtId="3" fontId="18" fillId="0" borderId="40" xfId="0" applyNumberFormat="1" applyFont="1" applyBorder="1" applyAlignment="1" applyProtection="1"/>
    <xf numFmtId="3" fontId="18" fillId="0" borderId="0" xfId="0" applyNumberFormat="1" applyFont="1" applyBorder="1" applyProtection="1"/>
    <xf numFmtId="165" fontId="19" fillId="0" borderId="4" xfId="0" applyNumberFormat="1" applyFont="1" applyBorder="1" applyAlignment="1" applyProtection="1"/>
    <xf numFmtId="3" fontId="18" fillId="0" borderId="22" xfId="0" applyNumberFormat="1" applyFont="1" applyBorder="1" applyAlignment="1" applyProtection="1"/>
    <xf numFmtId="3" fontId="18" fillId="0" borderId="23" xfId="0" applyNumberFormat="1" applyFont="1" applyBorder="1" applyAlignment="1" applyProtection="1"/>
    <xf numFmtId="3" fontId="33" fillId="0" borderId="23" xfId="0" applyNumberFormat="1" applyFont="1" applyBorder="1" applyAlignment="1" applyProtection="1"/>
    <xf numFmtId="3" fontId="18" fillId="0" borderId="24" xfId="0" applyNumberFormat="1" applyFont="1" applyBorder="1" applyAlignment="1" applyProtection="1"/>
    <xf numFmtId="3" fontId="19" fillId="0" borderId="21" xfId="0" applyNumberFormat="1" applyFont="1" applyBorder="1" applyAlignment="1" applyProtection="1">
      <alignment horizontal="center"/>
    </xf>
    <xf numFmtId="3" fontId="17" fillId="0" borderId="0" xfId="0" applyNumberFormat="1" applyFont="1" applyBorder="1" applyProtection="1"/>
    <xf numFmtId="3" fontId="18" fillId="0" borderId="3" xfId="0" applyNumberFormat="1" applyFont="1" applyBorder="1" applyAlignment="1" applyProtection="1"/>
    <xf numFmtId="3" fontId="18" fillId="0" borderId="5" xfId="0" applyNumberFormat="1" applyFont="1" applyBorder="1" applyAlignment="1" applyProtection="1"/>
    <xf numFmtId="3" fontId="17" fillId="0" borderId="5" xfId="0" applyNumberFormat="1" applyFont="1" applyBorder="1" applyAlignment="1" applyProtection="1"/>
    <xf numFmtId="3" fontId="33" fillId="0" borderId="5" xfId="0" applyNumberFormat="1" applyFont="1" applyBorder="1" applyAlignment="1" applyProtection="1"/>
    <xf numFmtId="3" fontId="18" fillId="0" borderId="15" xfId="0" applyNumberFormat="1" applyFont="1" applyBorder="1" applyAlignment="1" applyProtection="1"/>
    <xf numFmtId="3" fontId="17" fillId="0" borderId="23" xfId="0" applyNumberFormat="1" applyFont="1" applyBorder="1" applyAlignment="1" applyProtection="1"/>
    <xf numFmtId="3" fontId="18" fillId="0" borderId="0" xfId="0" applyNumberFormat="1" applyFont="1" applyBorder="1" applyAlignment="1" applyProtection="1"/>
    <xf numFmtId="3" fontId="18" fillId="0" borderId="4" xfId="0" applyNumberFormat="1" applyFont="1" applyBorder="1" applyAlignment="1" applyProtection="1"/>
    <xf numFmtId="3" fontId="17" fillId="0" borderId="3" xfId="0" applyNumberFormat="1" applyFont="1" applyBorder="1" applyAlignment="1" applyProtection="1"/>
    <xf numFmtId="3" fontId="17" fillId="0" borderId="4" xfId="0" applyNumberFormat="1" applyFont="1" applyBorder="1" applyAlignment="1" applyProtection="1"/>
    <xf numFmtId="3" fontId="18" fillId="0" borderId="33" xfId="0" applyNumberFormat="1" applyFont="1" applyBorder="1" applyAlignment="1" applyProtection="1"/>
    <xf numFmtId="3" fontId="18" fillId="0" borderId="45" xfId="0" applyNumberFormat="1" applyFont="1" applyBorder="1" applyAlignment="1" applyProtection="1"/>
    <xf numFmtId="3" fontId="18" fillId="0" borderId="46" xfId="0" applyNumberFormat="1" applyFont="1" applyBorder="1" applyAlignment="1" applyProtection="1"/>
    <xf numFmtId="3" fontId="21" fillId="0" borderId="33" xfId="0" applyNumberFormat="1" applyFont="1" applyBorder="1" applyAlignment="1" applyProtection="1"/>
    <xf numFmtId="3" fontId="22" fillId="0" borderId="0" xfId="0" applyNumberFormat="1" applyFont="1" applyProtection="1"/>
    <xf numFmtId="3" fontId="18" fillId="0" borderId="12" xfId="0" applyNumberFormat="1" applyFont="1" applyBorder="1" applyAlignment="1" applyProtection="1"/>
    <xf numFmtId="3" fontId="18" fillId="0" borderId="6" xfId="0" applyNumberFormat="1" applyFont="1" applyBorder="1" applyAlignment="1" applyProtection="1"/>
    <xf numFmtId="3" fontId="18" fillId="0" borderId="10" xfId="0" applyNumberFormat="1" applyFont="1" applyBorder="1" applyAlignment="1" applyProtection="1"/>
    <xf numFmtId="3" fontId="21" fillId="0" borderId="12" xfId="0" applyNumberFormat="1" applyFont="1" applyBorder="1" applyAlignment="1" applyProtection="1"/>
    <xf numFmtId="3" fontId="18" fillId="0" borderId="7" xfId="0" applyNumberFormat="1" applyFont="1" applyBorder="1" applyAlignment="1" applyProtection="1"/>
    <xf numFmtId="3" fontId="21" fillId="0" borderId="8" xfId="0" applyNumberFormat="1" applyFont="1" applyBorder="1" applyAlignment="1" applyProtection="1"/>
    <xf numFmtId="3" fontId="17" fillId="0" borderId="25" xfId="0" applyNumberFormat="1" applyFont="1" applyBorder="1" applyProtection="1"/>
    <xf numFmtId="3" fontId="18" fillId="0" borderId="8" xfId="0" applyNumberFormat="1" applyFont="1" applyBorder="1" applyAlignment="1" applyProtection="1"/>
    <xf numFmtId="3" fontId="19" fillId="0" borderId="8" xfId="0" applyNumberFormat="1" applyFont="1" applyBorder="1" applyAlignment="1" applyProtection="1"/>
    <xf numFmtId="3" fontId="17" fillId="0" borderId="55" xfId="0" applyNumberFormat="1" applyFont="1" applyBorder="1" applyProtection="1"/>
    <xf numFmtId="3" fontId="22" fillId="0" borderId="55" xfId="0" applyNumberFormat="1" applyFont="1" applyBorder="1" applyProtection="1"/>
    <xf numFmtId="3" fontId="17" fillId="0" borderId="7" xfId="0" applyNumberFormat="1" applyFont="1" applyBorder="1" applyAlignment="1" applyProtection="1"/>
    <xf numFmtId="3" fontId="17" fillId="0" borderId="47" xfId="0" applyNumberFormat="1" applyFont="1" applyBorder="1" applyProtection="1"/>
    <xf numFmtId="3" fontId="23" fillId="0" borderId="25" xfId="0" applyNumberFormat="1" applyFont="1" applyBorder="1" applyAlignment="1" applyProtection="1"/>
    <xf numFmtId="3" fontId="18" fillId="0" borderId="48" xfId="0" applyNumberFormat="1" applyFont="1" applyBorder="1" applyAlignment="1" applyProtection="1"/>
    <xf numFmtId="3" fontId="17" fillId="0" borderId="49" xfId="0" applyNumberFormat="1" applyFont="1" applyBorder="1" applyAlignment="1" applyProtection="1"/>
    <xf numFmtId="3" fontId="18" fillId="0" borderId="50" xfId="0" applyNumberFormat="1" applyFont="1" applyBorder="1" applyAlignment="1" applyProtection="1"/>
    <xf numFmtId="3" fontId="17" fillId="0" borderId="50" xfId="0" applyNumberFormat="1" applyFont="1" applyBorder="1" applyAlignment="1" applyProtection="1"/>
    <xf numFmtId="3" fontId="17" fillId="0" borderId="48" xfId="0" applyNumberFormat="1" applyFont="1" applyBorder="1" applyAlignment="1" applyProtection="1"/>
    <xf numFmtId="3" fontId="18" fillId="0" borderId="34" xfId="0" applyNumberFormat="1" applyFont="1" applyBorder="1" applyProtection="1"/>
    <xf numFmtId="3" fontId="18" fillId="0" borderId="51" xfId="0" applyNumberFormat="1" applyFont="1" applyBorder="1" applyAlignment="1" applyProtection="1"/>
    <xf numFmtId="3" fontId="17" fillId="0" borderId="13" xfId="0" applyNumberFormat="1" applyFont="1" applyBorder="1" applyAlignment="1" applyProtection="1"/>
    <xf numFmtId="165" fontId="18" fillId="0" borderId="0" xfId="0" applyNumberFormat="1" applyFont="1" applyBorder="1" applyAlignment="1" applyProtection="1"/>
    <xf numFmtId="3" fontId="17" fillId="0" borderId="0" xfId="0" applyNumberFormat="1" applyFont="1" applyBorder="1" applyAlignment="1" applyProtection="1"/>
    <xf numFmtId="3" fontId="22" fillId="0" borderId="0" xfId="0" applyNumberFormat="1" applyFont="1" applyBorder="1" applyAlignment="1" applyProtection="1"/>
    <xf numFmtId="3" fontId="17" fillId="0" borderId="51" xfId="0" applyNumberFormat="1" applyFont="1" applyBorder="1" applyAlignment="1" applyProtection="1"/>
    <xf numFmtId="3" fontId="23" fillId="0" borderId="0" xfId="0" applyNumberFormat="1" applyFont="1" applyBorder="1" applyAlignment="1" applyProtection="1">
      <alignment horizontal="left"/>
    </xf>
    <xf numFmtId="3" fontId="23" fillId="0" borderId="4" xfId="0" applyNumberFormat="1" applyFont="1" applyBorder="1" applyAlignment="1" applyProtection="1">
      <alignment horizontal="center"/>
    </xf>
    <xf numFmtId="3" fontId="22" fillId="0" borderId="28" xfId="0" applyNumberFormat="1" applyFont="1" applyBorder="1" applyAlignment="1" applyProtection="1"/>
    <xf numFmtId="3" fontId="17" fillId="0" borderId="26" xfId="0" applyNumberFormat="1" applyFont="1" applyBorder="1" applyAlignment="1" applyProtection="1"/>
    <xf numFmtId="3" fontId="23" fillId="0" borderId="27" xfId="0" applyNumberFormat="1" applyFont="1" applyBorder="1" applyAlignment="1" applyProtection="1"/>
    <xf numFmtId="3" fontId="17" fillId="0" borderId="28" xfId="0" applyNumberFormat="1" applyFont="1" applyBorder="1" applyAlignment="1" applyProtection="1"/>
    <xf numFmtId="3" fontId="23" fillId="0" borderId="16" xfId="0" applyNumberFormat="1" applyFont="1" applyBorder="1" applyAlignment="1" applyProtection="1">
      <alignment horizontal="center"/>
    </xf>
    <xf numFmtId="3" fontId="18" fillId="0" borderId="0" xfId="0" applyNumberFormat="1" applyFont="1" applyBorder="1" applyAlignment="1" applyProtection="1">
      <alignment horizontal="center"/>
    </xf>
    <xf numFmtId="3" fontId="23" fillId="0" borderId="0" xfId="0" applyNumberFormat="1" applyFont="1" applyBorder="1" applyProtection="1"/>
    <xf numFmtId="3" fontId="17" fillId="0" borderId="3" xfId="0" applyNumberFormat="1" applyFont="1" applyBorder="1" applyAlignment="1" applyProtection="1">
      <alignment horizontal="center"/>
    </xf>
    <xf numFmtId="3" fontId="17" fillId="0" borderId="3" xfId="0" applyNumberFormat="1" applyFont="1" applyBorder="1" applyProtection="1"/>
    <xf numFmtId="3" fontId="17" fillId="0" borderId="5" xfId="0" applyNumberFormat="1" applyFont="1" applyBorder="1" applyAlignment="1" applyProtection="1">
      <alignment horizontal="right"/>
    </xf>
    <xf numFmtId="3" fontId="17" fillId="0" borderId="5" xfId="0" applyNumberFormat="1" applyFont="1" applyBorder="1" applyAlignment="1" applyProtection="1">
      <alignment horizontal="center"/>
    </xf>
    <xf numFmtId="3" fontId="17" fillId="0" borderId="15" xfId="0" applyNumberFormat="1" applyFont="1" applyBorder="1" applyAlignment="1" applyProtection="1">
      <alignment horizontal="right"/>
    </xf>
    <xf numFmtId="3" fontId="17" fillId="0" borderId="4" xfId="0" applyNumberFormat="1" applyFont="1" applyBorder="1" applyAlignment="1" applyProtection="1">
      <alignment horizontal="right"/>
    </xf>
    <xf numFmtId="3" fontId="17" fillId="0" borderId="34" xfId="0" applyNumberFormat="1" applyFont="1" applyBorder="1" applyAlignment="1" applyProtection="1">
      <alignment horizontal="right"/>
    </xf>
    <xf numFmtId="3" fontId="23" fillId="0" borderId="4" xfId="0" applyNumberFormat="1" applyFont="1" applyBorder="1" applyAlignment="1" applyProtection="1">
      <alignment horizontal="right"/>
    </xf>
    <xf numFmtId="3" fontId="17" fillId="0" borderId="23" xfId="0" applyNumberFormat="1" applyFont="1" applyBorder="1" applyProtection="1"/>
    <xf numFmtId="3" fontId="17" fillId="0" borderId="34" xfId="0" applyNumberFormat="1" applyFont="1" applyBorder="1" applyProtection="1"/>
    <xf numFmtId="3" fontId="27" fillId="0" borderId="0" xfId="0" applyNumberFormat="1" applyFont="1" applyProtection="1"/>
    <xf numFmtId="3" fontId="20" fillId="0" borderId="54" xfId="0" applyNumberFormat="1" applyFont="1" applyBorder="1" applyProtection="1"/>
    <xf numFmtId="3" fontId="18" fillId="0" borderId="33" xfId="0" applyNumberFormat="1" applyFont="1" applyBorder="1" applyAlignment="1" applyProtection="1">
      <alignment horizontal="center"/>
    </xf>
    <xf numFmtId="3" fontId="18" fillId="0" borderId="18" xfId="0" applyNumberFormat="1" applyFont="1" applyBorder="1" applyProtection="1"/>
    <xf numFmtId="3" fontId="21" fillId="0" borderId="19" xfId="0" applyNumberFormat="1" applyFont="1" applyBorder="1" applyProtection="1"/>
    <xf numFmtId="3" fontId="18" fillId="0" borderId="19" xfId="0" applyNumberFormat="1" applyFont="1" applyBorder="1" applyAlignment="1" applyProtection="1">
      <alignment horizontal="center"/>
    </xf>
    <xf numFmtId="3" fontId="17" fillId="0" borderId="19" xfId="0" applyNumberFormat="1" applyFont="1" applyBorder="1" applyProtection="1"/>
    <xf numFmtId="3" fontId="18" fillId="0" borderId="39" xfId="0" applyNumberFormat="1" applyFont="1" applyBorder="1" applyProtection="1"/>
    <xf numFmtId="3" fontId="18" fillId="0" borderId="11" xfId="0" applyNumberFormat="1" applyFont="1" applyBorder="1" applyProtection="1"/>
    <xf numFmtId="3" fontId="26" fillId="0" borderId="4" xfId="0" applyNumberFormat="1" applyFont="1" applyBorder="1" applyProtection="1"/>
    <xf numFmtId="3" fontId="22" fillId="0" borderId="4" xfId="0" applyNumberFormat="1" applyFont="1" applyBorder="1" applyProtection="1"/>
    <xf numFmtId="3" fontId="17" fillId="0" borderId="35" xfId="0" applyNumberFormat="1" applyFont="1" applyBorder="1" applyProtection="1"/>
    <xf numFmtId="3" fontId="18" fillId="0" borderId="2" xfId="0" applyNumberFormat="1" applyFont="1" applyBorder="1" applyProtection="1"/>
    <xf numFmtId="3" fontId="17" fillId="0" borderId="0" xfId="0" applyNumberFormat="1" applyFont="1" applyBorder="1" applyAlignment="1" applyProtection="1">
      <alignment horizontal="center"/>
    </xf>
    <xf numFmtId="3" fontId="17" fillId="0" borderId="0" xfId="1" applyNumberFormat="1" applyFont="1" applyBorder="1" applyAlignment="1" applyProtection="1">
      <alignment horizontal="right"/>
    </xf>
    <xf numFmtId="3" fontId="18" fillId="0" borderId="47" xfId="0" applyNumberFormat="1" applyFont="1" applyBorder="1" applyProtection="1"/>
    <xf numFmtId="0" fontId="17" fillId="0" borderId="3" xfId="0" applyFont="1" applyBorder="1" applyAlignment="1" applyProtection="1">
      <alignment horizontal="center"/>
    </xf>
    <xf numFmtId="1" fontId="17" fillId="0" borderId="5" xfId="0" applyNumberFormat="1" applyFont="1" applyBorder="1" applyAlignment="1" applyProtection="1">
      <alignment horizontal="right"/>
    </xf>
    <xf numFmtId="3" fontId="18" fillId="0" borderId="12" xfId="0" applyNumberFormat="1" applyFont="1" applyBorder="1" applyAlignment="1" applyProtection="1">
      <alignment horizontal="center"/>
    </xf>
    <xf numFmtId="3" fontId="18" fillId="0" borderId="9" xfId="0" applyNumberFormat="1" applyFont="1" applyBorder="1" applyProtection="1"/>
    <xf numFmtId="3" fontId="21" fillId="0" borderId="10" xfId="0" applyNumberFormat="1" applyFont="1" applyBorder="1" applyProtection="1"/>
    <xf numFmtId="3" fontId="18" fillId="0" borderId="10" xfId="0" applyNumberFormat="1" applyFont="1" applyBorder="1" applyAlignment="1" applyProtection="1">
      <alignment horizontal="center"/>
    </xf>
    <xf numFmtId="1" fontId="21" fillId="0" borderId="10" xfId="0" applyNumberFormat="1" applyFont="1" applyBorder="1" applyProtection="1"/>
    <xf numFmtId="0" fontId="17" fillId="0" borderId="10" xfId="0" applyFont="1" applyBorder="1" applyProtection="1"/>
    <xf numFmtId="1" fontId="18" fillId="0" borderId="10" xfId="0" applyNumberFormat="1" applyFont="1" applyBorder="1" applyProtection="1"/>
    <xf numFmtId="3" fontId="21" fillId="0" borderId="4" xfId="0" applyNumberFormat="1" applyFont="1" applyBorder="1" applyProtection="1"/>
    <xf numFmtId="3" fontId="18" fillId="0" borderId="4" xfId="0" applyNumberFormat="1" applyFont="1" applyBorder="1" applyProtection="1"/>
    <xf numFmtId="3" fontId="21" fillId="0" borderId="40" xfId="0" applyNumberFormat="1" applyFont="1" applyBorder="1" applyProtection="1"/>
    <xf numFmtId="3" fontId="17" fillId="0" borderId="4" xfId="0" applyNumberFormat="1" applyFont="1" applyBorder="1" applyAlignment="1" applyProtection="1">
      <alignment horizontal="center"/>
    </xf>
    <xf numFmtId="1" fontId="17" fillId="0" borderId="5" xfId="0" applyNumberFormat="1" applyFont="1" applyBorder="1" applyProtection="1"/>
    <xf numFmtId="3" fontId="17" fillId="0" borderId="5" xfId="0" applyNumberFormat="1" applyFont="1" applyBorder="1" applyProtection="1"/>
    <xf numFmtId="9" fontId="17" fillId="0" borderId="5" xfId="0" applyNumberFormat="1" applyFont="1" applyBorder="1" applyAlignment="1" applyProtection="1">
      <alignment horizontal="right"/>
    </xf>
    <xf numFmtId="3" fontId="17" fillId="0" borderId="4" xfId="0" applyNumberFormat="1" applyFont="1" applyBorder="1" applyProtection="1"/>
    <xf numFmtId="3" fontId="22" fillId="0" borderId="0" xfId="0" applyNumberFormat="1" applyFont="1" applyBorder="1" applyProtection="1"/>
    <xf numFmtId="3" fontId="17" fillId="0" borderId="0" xfId="0" applyNumberFormat="1" applyFont="1" applyBorder="1" applyAlignment="1" applyProtection="1">
      <alignment horizontal="right"/>
    </xf>
    <xf numFmtId="3" fontId="18" fillId="0" borderId="9" xfId="0" applyNumberFormat="1" applyFont="1" applyBorder="1" applyAlignment="1" applyProtection="1">
      <alignment horizontal="center"/>
    </xf>
    <xf numFmtId="3" fontId="18" fillId="0" borderId="9" xfId="0" applyNumberFormat="1" applyFont="1" applyBorder="1" applyAlignment="1" applyProtection="1">
      <alignment horizontal="left"/>
    </xf>
    <xf numFmtId="3" fontId="21" fillId="0" borderId="46" xfId="0" applyNumberFormat="1" applyFont="1" applyBorder="1" applyProtection="1"/>
    <xf numFmtId="3" fontId="18" fillId="0" borderId="10" xfId="0" applyNumberFormat="1" applyFont="1" applyBorder="1" applyProtection="1"/>
    <xf numFmtId="3" fontId="18" fillId="0" borderId="14" xfId="0" applyNumberFormat="1" applyFont="1" applyBorder="1" applyProtection="1"/>
    <xf numFmtId="3" fontId="18" fillId="0" borderId="12" xfId="0" applyNumberFormat="1" applyFont="1" applyBorder="1" applyProtection="1"/>
    <xf numFmtId="3" fontId="26" fillId="0" borderId="12" xfId="0" applyNumberFormat="1" applyFont="1" applyBorder="1" applyProtection="1"/>
    <xf numFmtId="3" fontId="22" fillId="0" borderId="12" xfId="0" applyNumberFormat="1" applyFont="1" applyBorder="1" applyProtection="1"/>
    <xf numFmtId="3" fontId="18" fillId="0" borderId="13" xfId="0" applyNumberFormat="1" applyFont="1" applyBorder="1" applyAlignment="1" applyProtection="1">
      <alignment horizontal="center"/>
    </xf>
    <xf numFmtId="3" fontId="18" fillId="0" borderId="13" xfId="0" applyNumberFormat="1" applyFont="1" applyBorder="1" applyProtection="1"/>
    <xf numFmtId="3" fontId="21" fillId="0" borderId="0" xfId="0" applyNumberFormat="1" applyFont="1" applyBorder="1" applyProtection="1"/>
    <xf numFmtId="3" fontId="18" fillId="0" borderId="8" xfId="0" applyNumberFormat="1" applyFont="1" applyBorder="1" applyProtection="1"/>
    <xf numFmtId="3" fontId="26" fillId="0" borderId="51" xfId="0" applyNumberFormat="1" applyFont="1" applyBorder="1" applyProtection="1"/>
    <xf numFmtId="3" fontId="17" fillId="0" borderId="35" xfId="0" applyNumberFormat="1" applyFont="1" applyBorder="1" applyAlignment="1" applyProtection="1">
      <alignment horizontal="right"/>
    </xf>
    <xf numFmtId="3" fontId="17" fillId="0" borderId="2" xfId="0" applyNumberFormat="1" applyFont="1" applyBorder="1" applyAlignment="1" applyProtection="1">
      <alignment horizontal="right"/>
    </xf>
    <xf numFmtId="3" fontId="18" fillId="0" borderId="35" xfId="0" applyNumberFormat="1" applyFont="1" applyBorder="1" applyProtection="1"/>
    <xf numFmtId="3" fontId="26" fillId="0" borderId="14" xfId="0" applyNumberFormat="1" applyFont="1" applyBorder="1" applyProtection="1"/>
    <xf numFmtId="3" fontId="18" fillId="0" borderId="6" xfId="0" applyNumberFormat="1" applyFont="1" applyBorder="1" applyAlignment="1" applyProtection="1">
      <alignment horizontal="center"/>
    </xf>
    <xf numFmtId="3" fontId="18" fillId="0" borderId="6" xfId="0" applyNumberFormat="1" applyFont="1" applyBorder="1" applyProtection="1"/>
    <xf numFmtId="3" fontId="18" fillId="0" borderId="7" xfId="0" applyNumberFormat="1" applyFont="1" applyBorder="1" applyAlignment="1" applyProtection="1">
      <alignment horizontal="center"/>
    </xf>
    <xf numFmtId="3" fontId="21" fillId="0" borderId="7" xfId="0" applyNumberFormat="1" applyFont="1" applyBorder="1" applyProtection="1"/>
    <xf numFmtId="3" fontId="18" fillId="0" borderId="7" xfId="0" applyNumberFormat="1" applyFont="1" applyBorder="1" applyProtection="1"/>
    <xf numFmtId="3" fontId="26" fillId="0" borderId="20" xfId="0" applyNumberFormat="1" applyFont="1" applyBorder="1" applyProtection="1"/>
    <xf numFmtId="3" fontId="17" fillId="0" borderId="2" xfId="0" applyNumberFormat="1" applyFont="1" applyBorder="1" applyProtection="1"/>
    <xf numFmtId="3" fontId="18" fillId="0" borderId="18" xfId="0" applyNumberFormat="1" applyFont="1" applyBorder="1" applyAlignment="1" applyProtection="1">
      <alignment horizontal="left"/>
    </xf>
    <xf numFmtId="3" fontId="21" fillId="0" borderId="19" xfId="0" applyNumberFormat="1" applyFont="1" applyBorder="1" applyAlignment="1" applyProtection="1">
      <alignment horizontal="right"/>
    </xf>
    <xf numFmtId="3" fontId="21" fillId="0" borderId="10" xfId="0" applyNumberFormat="1" applyFont="1" applyBorder="1" applyAlignment="1" applyProtection="1">
      <alignment horizontal="right"/>
    </xf>
    <xf numFmtId="3" fontId="18" fillId="0" borderId="6" xfId="0" applyNumberFormat="1" applyFont="1" applyBorder="1" applyAlignment="1" applyProtection="1">
      <alignment horizontal="left"/>
    </xf>
    <xf numFmtId="3" fontId="18" fillId="0" borderId="20" xfId="0" applyNumberFormat="1" applyFont="1" applyBorder="1" applyProtection="1"/>
    <xf numFmtId="3" fontId="26" fillId="0" borderId="8" xfId="0" applyNumberFormat="1" applyFont="1" applyBorder="1" applyProtection="1"/>
    <xf numFmtId="3" fontId="17" fillId="0" borderId="0" xfId="0" applyNumberFormat="1" applyFont="1" applyBorder="1" applyAlignment="1" applyProtection="1">
      <alignment horizontal="left"/>
    </xf>
    <xf numFmtId="3" fontId="28" fillId="0" borderId="9" xfId="0" applyNumberFormat="1" applyFont="1" applyFill="1" applyBorder="1" applyAlignment="1" applyProtection="1">
      <alignment horizontal="left"/>
    </xf>
    <xf numFmtId="3" fontId="28" fillId="0" borderId="9" xfId="0" applyNumberFormat="1" applyFont="1" applyFill="1" applyBorder="1" applyProtection="1"/>
    <xf numFmtId="3" fontId="21" fillId="0" borderId="10" xfId="0" applyNumberFormat="1" applyFont="1" applyFill="1" applyBorder="1" applyProtection="1"/>
    <xf numFmtId="3" fontId="18" fillId="0" borderId="19" xfId="0" applyNumberFormat="1" applyFont="1" applyBorder="1" applyProtection="1"/>
    <xf numFmtId="3" fontId="28" fillId="0" borderId="6" xfId="0" applyNumberFormat="1" applyFont="1" applyFill="1" applyBorder="1" applyAlignment="1" applyProtection="1">
      <alignment horizontal="center"/>
    </xf>
    <xf numFmtId="3" fontId="28" fillId="0" borderId="6" xfId="0" applyNumberFormat="1" applyFont="1" applyFill="1" applyBorder="1" applyProtection="1"/>
    <xf numFmtId="3" fontId="21" fillId="0" borderId="7" xfId="0" applyNumberFormat="1" applyFont="1" applyFill="1" applyBorder="1" applyProtection="1"/>
    <xf numFmtId="3" fontId="28" fillId="0" borderId="7" xfId="0" applyNumberFormat="1" applyFont="1" applyFill="1" applyBorder="1" applyAlignment="1" applyProtection="1">
      <alignment horizontal="right"/>
    </xf>
    <xf numFmtId="3" fontId="28" fillId="0" borderId="7" xfId="0" applyNumberFormat="1" applyFont="1" applyFill="1" applyBorder="1" applyProtection="1"/>
    <xf numFmtId="3" fontId="28" fillId="0" borderId="20" xfId="0" applyNumberFormat="1" applyFont="1" applyFill="1" applyBorder="1" applyProtection="1"/>
    <xf numFmtId="3" fontId="17" fillId="0" borderId="13" xfId="0" applyNumberFormat="1" applyFont="1" applyBorder="1" applyProtection="1"/>
    <xf numFmtId="3" fontId="17" fillId="0" borderId="60" xfId="0" applyNumberFormat="1" applyFont="1" applyBorder="1" applyProtection="1"/>
    <xf numFmtId="3" fontId="18" fillId="0" borderId="5" xfId="0" applyNumberFormat="1" applyFont="1" applyBorder="1" applyAlignment="1" applyProtection="1">
      <alignment horizontal="center"/>
    </xf>
    <xf numFmtId="3" fontId="29" fillId="0" borderId="3" xfId="0" applyNumberFormat="1" applyFont="1" applyFill="1" applyBorder="1" applyAlignment="1" applyProtection="1">
      <alignment horizontal="center"/>
    </xf>
    <xf numFmtId="3" fontId="29" fillId="0" borderId="3" xfId="0" applyNumberFormat="1" applyFont="1" applyFill="1" applyBorder="1" applyAlignment="1" applyProtection="1">
      <alignment horizontal="left"/>
    </xf>
    <xf numFmtId="1" fontId="29" fillId="0" borderId="5" xfId="0" applyNumberFormat="1" applyFont="1" applyFill="1" applyBorder="1" applyAlignment="1" applyProtection="1">
      <alignment horizontal="right"/>
    </xf>
    <xf numFmtId="3" fontId="29" fillId="0" borderId="5" xfId="0" applyNumberFormat="1" applyFont="1" applyFill="1" applyBorder="1" applyAlignment="1" applyProtection="1">
      <alignment horizontal="right"/>
    </xf>
    <xf numFmtId="3" fontId="29" fillId="0" borderId="5" xfId="0" applyNumberFormat="1" applyFont="1" applyFill="1" applyBorder="1" applyAlignment="1" applyProtection="1">
      <alignment horizontal="center"/>
    </xf>
    <xf numFmtId="3" fontId="29" fillId="0" borderId="4" xfId="0" applyNumberFormat="1" applyFont="1" applyFill="1" applyBorder="1" applyAlignment="1" applyProtection="1">
      <alignment horizontal="right"/>
    </xf>
    <xf numFmtId="3" fontId="23" fillId="0" borderId="15" xfId="0" applyNumberFormat="1" applyFont="1" applyBorder="1" applyAlignment="1" applyProtection="1">
      <alignment horizontal="right"/>
    </xf>
    <xf numFmtId="3" fontId="28" fillId="0" borderId="9" xfId="0" applyNumberFormat="1" applyFont="1" applyFill="1" applyBorder="1" applyAlignment="1" applyProtection="1">
      <alignment horizontal="center"/>
    </xf>
    <xf numFmtId="3" fontId="28" fillId="0" borderId="10" xfId="0" applyNumberFormat="1" applyFont="1" applyFill="1" applyBorder="1" applyAlignment="1" applyProtection="1">
      <alignment horizontal="right"/>
    </xf>
    <xf numFmtId="3" fontId="28" fillId="0" borderId="10" xfId="0" applyNumberFormat="1" applyFont="1" applyFill="1" applyBorder="1" applyProtection="1"/>
    <xf numFmtId="3" fontId="28" fillId="0" borderId="12" xfId="0" applyNumberFormat="1" applyFont="1" applyFill="1" applyBorder="1" applyProtection="1"/>
    <xf numFmtId="3" fontId="26" fillId="0" borderId="11" xfId="0" applyNumberFormat="1" applyFont="1" applyBorder="1" applyProtection="1"/>
    <xf numFmtId="3" fontId="23" fillId="0" borderId="12" xfId="0" applyNumberFormat="1" applyFont="1" applyBorder="1" applyProtection="1"/>
    <xf numFmtId="3" fontId="22" fillId="0" borderId="11" xfId="0" applyNumberFormat="1" applyFont="1" applyBorder="1" applyProtection="1"/>
    <xf numFmtId="3" fontId="28" fillId="0" borderId="58" xfId="0" applyNumberFormat="1" applyFont="1" applyFill="1" applyBorder="1" applyProtection="1"/>
    <xf numFmtId="3" fontId="21" fillId="0" borderId="59" xfId="0" applyNumberFormat="1" applyFont="1" applyFill="1" applyBorder="1" applyProtection="1"/>
    <xf numFmtId="3" fontId="28" fillId="0" borderId="59" xfId="0" applyNumberFormat="1" applyFont="1" applyFill="1" applyBorder="1" applyProtection="1"/>
    <xf numFmtId="3" fontId="28" fillId="0" borderId="3" xfId="0" applyNumberFormat="1" applyFont="1" applyFill="1" applyBorder="1" applyAlignment="1" applyProtection="1">
      <alignment horizontal="center"/>
    </xf>
    <xf numFmtId="3" fontId="29" fillId="0" borderId="3" xfId="0" applyNumberFormat="1" applyFont="1" applyFill="1" applyBorder="1" applyProtection="1"/>
    <xf numFmtId="1" fontId="29" fillId="0" borderId="5" xfId="0" applyNumberFormat="1" applyFont="1" applyFill="1" applyBorder="1" applyProtection="1"/>
    <xf numFmtId="3" fontId="29" fillId="0" borderId="5" xfId="0" applyNumberFormat="1" applyFont="1" applyFill="1" applyBorder="1" applyProtection="1"/>
    <xf numFmtId="3" fontId="29" fillId="0" borderId="4" xfId="0" applyNumberFormat="1" applyFont="1" applyFill="1" applyBorder="1" applyProtection="1"/>
    <xf numFmtId="3" fontId="28" fillId="0" borderId="14" xfId="0" applyNumberFormat="1" applyFont="1" applyFill="1" applyBorder="1" applyProtection="1"/>
    <xf numFmtId="3" fontId="28" fillId="0" borderId="22" xfId="0" applyNumberFormat="1" applyFont="1" applyFill="1" applyBorder="1" applyProtection="1"/>
    <xf numFmtId="3" fontId="21" fillId="0" borderId="46" xfId="0" applyNumberFormat="1" applyFont="1" applyFill="1" applyBorder="1" applyProtection="1"/>
    <xf numFmtId="3" fontId="21" fillId="0" borderId="23" xfId="0" applyNumberFormat="1" applyFont="1" applyFill="1" applyBorder="1" applyProtection="1"/>
    <xf numFmtId="3" fontId="28" fillId="0" borderId="23" xfId="0" applyNumberFormat="1" applyFont="1" applyFill="1" applyBorder="1" applyAlignment="1" applyProtection="1">
      <alignment horizontal="right"/>
    </xf>
    <xf numFmtId="3" fontId="28" fillId="0" borderId="23" xfId="0" applyNumberFormat="1" applyFont="1" applyFill="1" applyBorder="1" applyProtection="1"/>
    <xf numFmtId="3" fontId="28" fillId="0" borderId="46" xfId="0" applyNumberFormat="1" applyFont="1" applyFill="1" applyBorder="1" applyProtection="1"/>
    <xf numFmtId="3" fontId="28" fillId="0" borderId="5" xfId="0" applyNumberFormat="1" applyFont="1" applyFill="1" applyBorder="1" applyAlignment="1" applyProtection="1">
      <alignment horizontal="center"/>
    </xf>
    <xf numFmtId="3" fontId="23" fillId="0" borderId="23" xfId="0" applyNumberFormat="1" applyFont="1" applyBorder="1" applyProtection="1"/>
    <xf numFmtId="3" fontId="18" fillId="0" borderId="58" xfId="0" applyNumberFormat="1" applyFont="1" applyBorder="1" applyProtection="1"/>
    <xf numFmtId="3" fontId="21" fillId="0" borderId="59" xfId="0" applyNumberFormat="1" applyFont="1" applyBorder="1" applyProtection="1"/>
    <xf numFmtId="3" fontId="18" fillId="0" borderId="59" xfId="0" applyNumberFormat="1" applyFont="1" applyBorder="1" applyAlignment="1" applyProtection="1">
      <alignment horizontal="center"/>
    </xf>
    <xf numFmtId="3" fontId="18" fillId="0" borderId="59" xfId="0" applyNumberFormat="1" applyFont="1" applyBorder="1" applyProtection="1"/>
    <xf numFmtId="3" fontId="17" fillId="0" borderId="3" xfId="0" applyNumberFormat="1" applyFont="1" applyBorder="1" applyAlignment="1" applyProtection="1">
      <alignment horizontal="left"/>
    </xf>
    <xf numFmtId="3" fontId="17" fillId="0" borderId="23" xfId="0" applyNumberFormat="1" applyFont="1" applyBorder="1" applyAlignment="1" applyProtection="1">
      <alignment horizontal="right"/>
    </xf>
    <xf numFmtId="3" fontId="20" fillId="0" borderId="55" xfId="0" applyNumberFormat="1" applyFont="1" applyBorder="1" applyProtection="1"/>
    <xf numFmtId="3" fontId="18" fillId="0" borderId="16" xfId="0" applyNumberFormat="1" applyFont="1" applyBorder="1" applyAlignment="1" applyProtection="1">
      <alignment horizontal="center"/>
    </xf>
    <xf numFmtId="3" fontId="17" fillId="0" borderId="44" xfId="0" applyNumberFormat="1" applyFont="1" applyBorder="1" applyProtection="1"/>
    <xf numFmtId="3" fontId="18" fillId="0" borderId="44" xfId="0" applyNumberFormat="1" applyFont="1" applyBorder="1" applyProtection="1"/>
    <xf numFmtId="3" fontId="17" fillId="0" borderId="16" xfId="0" applyNumberFormat="1" applyFont="1" applyBorder="1" applyProtection="1"/>
    <xf numFmtId="3" fontId="23" fillId="0" borderId="16" xfId="0" applyNumberFormat="1" applyFont="1" applyBorder="1" applyProtection="1"/>
    <xf numFmtId="3" fontId="18" fillId="0" borderId="25" xfId="0" applyNumberFormat="1" applyFont="1" applyBorder="1" applyAlignment="1" applyProtection="1">
      <alignment horizontal="left"/>
    </xf>
    <xf numFmtId="3" fontId="18" fillId="0" borderId="25" xfId="0" applyNumberFormat="1" applyFont="1" applyBorder="1" applyProtection="1"/>
    <xf numFmtId="3" fontId="23" fillId="0" borderId="25" xfId="0" applyNumberFormat="1" applyFont="1" applyBorder="1" applyProtection="1"/>
    <xf numFmtId="3" fontId="20" fillId="0" borderId="25" xfId="0" applyNumberFormat="1" applyFont="1" applyBorder="1" applyProtection="1"/>
    <xf numFmtId="3" fontId="20" fillId="0" borderId="0" xfId="0" applyNumberFormat="1" applyFont="1" applyBorder="1" applyProtection="1"/>
    <xf numFmtId="3" fontId="18" fillId="0" borderId="0" xfId="0" applyNumberFormat="1" applyFont="1" applyAlignment="1" applyProtection="1">
      <alignment horizontal="right"/>
    </xf>
    <xf numFmtId="3" fontId="18" fillId="0" borderId="41" xfId="0" applyNumberFormat="1" applyFont="1" applyBorder="1" applyProtection="1"/>
    <xf numFmtId="3" fontId="18" fillId="0" borderId="32" xfId="0" applyNumberFormat="1" applyFont="1" applyBorder="1" applyProtection="1"/>
    <xf numFmtId="3" fontId="18" fillId="0" borderId="29" xfId="0" applyNumberFormat="1" applyFont="1" applyBorder="1" applyProtection="1"/>
    <xf numFmtId="3" fontId="35" fillId="0" borderId="0" xfId="0" applyNumberFormat="1" applyFont="1" applyProtection="1"/>
    <xf numFmtId="3" fontId="18" fillId="0" borderId="30" xfId="0" applyNumberFormat="1" applyFont="1" applyBorder="1" applyProtection="1"/>
    <xf numFmtId="3" fontId="22" fillId="0" borderId="0" xfId="0" applyNumberFormat="1" applyFont="1" applyBorder="1" applyAlignment="1" applyProtection="1">
      <alignment horizontal="right"/>
    </xf>
    <xf numFmtId="3" fontId="22" fillId="0" borderId="36" xfId="0" applyNumberFormat="1" applyFont="1" applyBorder="1" applyAlignment="1" applyProtection="1">
      <alignment horizontal="right"/>
    </xf>
    <xf numFmtId="3" fontId="22" fillId="0" borderId="36" xfId="0" applyNumberFormat="1" applyFont="1" applyBorder="1" applyProtection="1"/>
    <xf numFmtId="3" fontId="18" fillId="0" borderId="17" xfId="0" applyNumberFormat="1" applyFont="1" applyBorder="1" applyProtection="1"/>
    <xf numFmtId="3" fontId="18" fillId="0" borderId="42" xfId="0" applyNumberFormat="1" applyFont="1" applyBorder="1" applyProtection="1"/>
    <xf numFmtId="3" fontId="22" fillId="0" borderId="17" xfId="0" applyNumberFormat="1" applyFont="1" applyBorder="1" applyProtection="1"/>
    <xf numFmtId="3" fontId="22" fillId="0" borderId="37" xfId="0" applyNumberFormat="1" applyFont="1" applyBorder="1" applyProtection="1"/>
    <xf numFmtId="3" fontId="18" fillId="0" borderId="43" xfId="0" applyNumberFormat="1" applyFont="1" applyBorder="1" applyProtection="1"/>
    <xf numFmtId="3" fontId="18" fillId="0" borderId="31" xfId="0" applyNumberFormat="1" applyFont="1" applyBorder="1" applyProtection="1"/>
    <xf numFmtId="3" fontId="22" fillId="0" borderId="31" xfId="0" applyNumberFormat="1" applyFont="1" applyBorder="1" applyProtection="1"/>
    <xf numFmtId="3" fontId="22" fillId="0" borderId="38" xfId="0" applyNumberFormat="1" applyFont="1" applyBorder="1" applyProtection="1"/>
    <xf numFmtId="3" fontId="18" fillId="0" borderId="51" xfId="0" applyNumberFormat="1" applyFont="1" applyBorder="1" applyAlignment="1" applyProtection="1">
      <alignment horizontal="center"/>
    </xf>
    <xf numFmtId="3" fontId="17" fillId="0" borderId="51" xfId="0" applyNumberFormat="1" applyFont="1" applyBorder="1" applyProtection="1"/>
    <xf numFmtId="3" fontId="18" fillId="0" borderId="3" xfId="0" applyNumberFormat="1" applyFont="1" applyBorder="1" applyAlignment="1" applyProtection="1">
      <alignment horizontal="center"/>
    </xf>
    <xf numFmtId="3" fontId="18" fillId="0" borderId="53" xfId="0" applyNumberFormat="1" applyFont="1" applyBorder="1" applyProtection="1"/>
    <xf numFmtId="3" fontId="21" fillId="0" borderId="1" xfId="0" applyNumberFormat="1" applyFont="1" applyBorder="1" applyProtection="1"/>
    <xf numFmtId="165" fontId="21" fillId="0" borderId="1" xfId="0" applyNumberFormat="1" applyFont="1" applyBorder="1" applyProtection="1"/>
    <xf numFmtId="3" fontId="18" fillId="0" borderId="1" xfId="0" applyNumberFormat="1" applyFont="1" applyBorder="1" applyAlignment="1" applyProtection="1">
      <alignment horizontal="center"/>
    </xf>
    <xf numFmtId="3" fontId="18" fillId="0" borderId="1" xfId="0" applyNumberFormat="1" applyFont="1" applyBorder="1" applyProtection="1"/>
    <xf numFmtId="3" fontId="18" fillId="0" borderId="52" xfId="0" applyNumberFormat="1" applyFont="1" applyBorder="1" applyProtection="1"/>
    <xf numFmtId="3" fontId="26" fillId="0" borderId="40" xfId="0" applyNumberFormat="1" applyFont="1" applyBorder="1" applyProtection="1"/>
    <xf numFmtId="3" fontId="22" fillId="0" borderId="40" xfId="0" applyNumberFormat="1" applyFont="1" applyBorder="1" applyProtection="1"/>
    <xf numFmtId="3" fontId="23" fillId="0" borderId="4" xfId="0" applyNumberFormat="1" applyFont="1" applyBorder="1" applyProtection="1"/>
    <xf numFmtId="3" fontId="23" fillId="0" borderId="8" xfId="0" applyNumberFormat="1" applyFont="1" applyBorder="1" applyProtection="1"/>
    <xf numFmtId="3" fontId="22" fillId="0" borderId="8" xfId="0" applyNumberFormat="1" applyFont="1" applyBorder="1" applyProtection="1"/>
    <xf numFmtId="3" fontId="23" fillId="0" borderId="15" xfId="0" applyNumberFormat="1" applyFont="1" applyBorder="1" applyProtection="1"/>
    <xf numFmtId="3" fontId="23" fillId="0" borderId="3" xfId="0" applyNumberFormat="1" applyFont="1" applyBorder="1" applyProtection="1"/>
    <xf numFmtId="3" fontId="17" fillId="0" borderId="15" xfId="0" applyNumberFormat="1" applyFont="1" applyBorder="1" applyProtection="1"/>
    <xf numFmtId="3" fontId="18" fillId="0" borderId="40" xfId="0" applyNumberFormat="1" applyFont="1" applyBorder="1" applyProtection="1"/>
    <xf numFmtId="3" fontId="17" fillId="0" borderId="15" xfId="1" applyNumberFormat="1" applyFont="1" applyBorder="1" applyAlignment="1" applyProtection="1">
      <alignment horizontal="right"/>
    </xf>
    <xf numFmtId="3" fontId="18" fillId="0" borderId="53" xfId="0" applyNumberFormat="1" applyFont="1" applyBorder="1" applyAlignment="1" applyProtection="1">
      <alignment horizontal="center"/>
    </xf>
    <xf numFmtId="3" fontId="19" fillId="0" borderId="1" xfId="0" applyNumberFormat="1" applyFont="1" applyBorder="1" applyProtection="1"/>
    <xf numFmtId="3" fontId="27" fillId="0" borderId="40" xfId="0" applyNumberFormat="1" applyFont="1" applyBorder="1" applyProtection="1"/>
    <xf numFmtId="3" fontId="20" fillId="0" borderId="51" xfId="0" applyNumberFormat="1" applyFont="1" applyBorder="1" applyProtection="1"/>
    <xf numFmtId="3" fontId="20" fillId="0" borderId="21" xfId="0" applyNumberFormat="1" applyFont="1" applyBorder="1" applyProtection="1"/>
    <xf numFmtId="0" fontId="36" fillId="0" borderId="0" xfId="0" applyFont="1"/>
    <xf numFmtId="0" fontId="37" fillId="0" borderId="0" xfId="0" applyFont="1" applyAlignment="1">
      <alignment horizontal="left" indent="1"/>
    </xf>
    <xf numFmtId="3" fontId="22" fillId="0" borderId="40" xfId="0" applyNumberFormat="1" applyFont="1" applyBorder="1" applyAlignment="1" applyProtection="1">
      <alignment horizontal="left" vertical="top" wrapText="1"/>
    </xf>
    <xf numFmtId="3" fontId="22" fillId="0" borderId="51" xfId="0" applyNumberFormat="1" applyFont="1" applyBorder="1" applyAlignment="1" applyProtection="1">
      <alignment horizontal="left" vertical="top" wrapText="1"/>
    </xf>
    <xf numFmtId="3" fontId="22" fillId="0" borderId="21" xfId="0" applyNumberFormat="1" applyFont="1" applyBorder="1" applyAlignment="1" applyProtection="1">
      <alignment horizontal="left" vertical="top" wrapText="1"/>
    </xf>
    <xf numFmtId="3" fontId="18" fillId="0" borderId="57" xfId="0" applyNumberFormat="1" applyFont="1" applyBorder="1" applyAlignment="1" applyProtection="1">
      <alignment horizontal="left"/>
    </xf>
    <xf numFmtId="3" fontId="11" fillId="2" borderId="0" xfId="0" applyNumberFormat="1" applyFont="1" applyFill="1" applyBorder="1" applyAlignment="1" applyProtection="1">
      <alignment horizontal="center" vertical="center"/>
    </xf>
    <xf numFmtId="3" fontId="23" fillId="0" borderId="0" xfId="0" applyNumberFormat="1" applyFont="1" applyBorder="1" applyAlignment="1" applyProtection="1">
      <alignment horizontal="left"/>
    </xf>
    <xf numFmtId="3" fontId="33" fillId="0" borderId="5" xfId="0" applyNumberFormat="1" applyFont="1" applyBorder="1" applyAlignment="1" applyProtection="1"/>
    <xf numFmtId="3" fontId="34" fillId="0" borderId="15" xfId="0" applyNumberFormat="1" applyFont="1" applyBorder="1" applyAlignment="1" applyProtection="1"/>
    <xf numFmtId="3" fontId="18" fillId="0" borderId="13" xfId="0" applyNumberFormat="1" applyFont="1" applyBorder="1" applyAlignment="1" applyProtection="1"/>
    <xf numFmtId="3" fontId="18" fillId="0" borderId="2" xfId="0" applyNumberFormat="1" applyFont="1" applyBorder="1" applyAlignment="1" applyProtection="1"/>
    <xf numFmtId="3" fontId="30" fillId="0" borderId="53" xfId="0" applyNumberFormat="1" applyFont="1" applyBorder="1" applyAlignment="1" applyProtection="1"/>
    <xf numFmtId="3" fontId="30" fillId="0" borderId="52" xfId="0" applyNumberFormat="1" applyFont="1" applyBorder="1" applyAlignment="1" applyProtection="1"/>
    <xf numFmtId="3" fontId="18" fillId="0" borderId="22" xfId="0" applyNumberFormat="1" applyFont="1" applyBorder="1" applyAlignment="1" applyProtection="1"/>
    <xf numFmtId="3" fontId="18" fillId="0" borderId="24" xfId="0" applyNumberFormat="1" applyFont="1" applyBorder="1" applyAlignment="1" applyProtection="1"/>
    <xf numFmtId="3" fontId="23" fillId="0" borderId="23" xfId="0" applyNumberFormat="1" applyFont="1" applyBorder="1" applyAlignment="1" applyProtection="1">
      <alignment horizontal="left"/>
    </xf>
    <xf numFmtId="3" fontId="22" fillId="0" borderId="29" xfId="0" applyNumberFormat="1" applyFont="1" applyBorder="1" applyAlignment="1" applyProtection="1">
      <alignment horizontal="right"/>
    </xf>
    <xf numFmtId="3" fontId="22" fillId="0" borderId="56" xfId="0" applyNumberFormat="1" applyFont="1" applyBorder="1" applyAlignment="1" applyProtection="1">
      <alignment horizontal="right"/>
    </xf>
    <xf numFmtId="3" fontId="10" fillId="0" borderId="5" xfId="0" applyNumberFormat="1" applyFont="1" applyBorder="1" applyAlignment="1" applyProtection="1">
      <alignment horizontal="left"/>
    </xf>
  </cellXfs>
  <cellStyles count="2">
    <cellStyle name="K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107156</xdr:colOff>
      <xdr:row>1</xdr:row>
      <xdr:rowOff>95250</xdr:rowOff>
    </xdr:from>
    <xdr:to>
      <xdr:col>5</xdr:col>
      <xdr:colOff>87312</xdr:colOff>
      <xdr:row>2</xdr:row>
      <xdr:rowOff>226218</xdr:rowOff>
    </xdr:to>
    <xdr:pic>
      <xdr:nvPicPr>
        <xdr:cNvPr id="2" name="Billed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156" y="238125"/>
          <a:ext cx="3726656" cy="73818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70"/>
  <sheetViews>
    <sheetView showGridLines="0" tabSelected="1" zoomScale="80" zoomScaleNormal="80" zoomScaleSheetLayoutView="50" zoomScalePageLayoutView="80" workbookViewId="0">
      <selection activeCell="T151" sqref="T151"/>
    </sheetView>
  </sheetViews>
  <sheetFormatPr baseColWidth="10" defaultColWidth="2.42578125" defaultRowHeight="14"/>
  <cols>
    <col min="1" max="1" width="1.5703125" style="2" customWidth="1"/>
    <col min="2" max="2" width="5.7109375" style="1" customWidth="1"/>
    <col min="3" max="3" width="24.140625" style="2" customWidth="1"/>
    <col min="4" max="4" width="3.5703125" style="2" customWidth="1"/>
    <col min="5" max="5" width="4.42578125" style="2" customWidth="1"/>
    <col min="6" max="6" width="3.85546875" style="2" customWidth="1"/>
    <col min="7" max="7" width="6.7109375" style="2" customWidth="1"/>
    <col min="8" max="8" width="3.140625" style="2" customWidth="1"/>
    <col min="9" max="9" width="10.42578125" style="2" customWidth="1"/>
    <col min="10" max="10" width="11.5703125" style="2" customWidth="1"/>
    <col min="11" max="12" width="2.42578125" style="2" customWidth="1"/>
    <col min="13" max="13" width="10" style="3" customWidth="1"/>
    <col min="14" max="14" width="9.42578125" style="3" customWidth="1"/>
    <col min="15" max="15" width="1.140625" style="2" hidden="1" customWidth="1"/>
    <col min="16" max="16" width="3.7109375" style="2" customWidth="1"/>
    <col min="17" max="17" width="61.5703125" style="3" customWidth="1"/>
    <col min="18" max="16384" width="2.42578125" style="2"/>
  </cols>
  <sheetData>
    <row r="1" spans="2:22" ht="11.25" customHeight="1">
      <c r="N1" s="4" t="s">
        <v>200</v>
      </c>
      <c r="Q1" s="5"/>
    </row>
    <row r="2" spans="2:22" s="9" customFormat="1" ht="48" customHeight="1">
      <c r="B2" s="6"/>
      <c r="C2" s="6"/>
      <c r="D2" s="274" t="s">
        <v>121</v>
      </c>
      <c r="E2" s="274"/>
      <c r="F2" s="274"/>
      <c r="G2" s="274"/>
      <c r="H2" s="274"/>
      <c r="I2" s="274"/>
      <c r="J2" s="274"/>
      <c r="K2" s="274"/>
      <c r="L2" s="274"/>
      <c r="M2" s="274"/>
      <c r="N2" s="274"/>
      <c r="O2" s="274"/>
      <c r="P2" s="274"/>
      <c r="Q2" s="7"/>
      <c r="R2" s="8"/>
      <c r="S2" s="8"/>
      <c r="T2" s="8"/>
      <c r="U2" s="8"/>
      <c r="V2" s="8"/>
    </row>
    <row r="3" spans="2:22" ht="28.5" customHeight="1">
      <c r="B3" s="10"/>
      <c r="C3" s="10"/>
      <c r="D3" s="10"/>
      <c r="E3" s="10"/>
      <c r="F3" s="10"/>
      <c r="G3" s="10"/>
      <c r="H3" s="10"/>
      <c r="I3" s="10"/>
      <c r="J3" s="10"/>
      <c r="K3" s="10"/>
      <c r="L3" s="10"/>
      <c r="M3" s="10"/>
      <c r="N3" s="10"/>
      <c r="O3" s="11"/>
      <c r="P3" s="11"/>
      <c r="Q3" s="12" t="s">
        <v>140</v>
      </c>
      <c r="R3" s="13"/>
      <c r="S3" s="13"/>
      <c r="T3" s="13"/>
      <c r="U3" s="13"/>
      <c r="V3" s="13"/>
    </row>
    <row r="4" spans="2:22" ht="26">
      <c r="B4" s="14"/>
      <c r="C4" s="15" t="s">
        <v>80</v>
      </c>
      <c r="D4" s="287" t="s">
        <v>196</v>
      </c>
      <c r="E4" s="287"/>
      <c r="F4" s="287"/>
      <c r="G4" s="287"/>
      <c r="H4" s="287"/>
      <c r="I4" s="287"/>
      <c r="J4" s="287"/>
      <c r="K4" s="287"/>
      <c r="L4" s="16"/>
      <c r="M4" s="17" t="s">
        <v>142</v>
      </c>
      <c r="N4" s="18" t="s">
        <v>195</v>
      </c>
      <c r="O4" s="16"/>
      <c r="P4" s="11"/>
      <c r="Q4" s="19"/>
      <c r="R4" s="13"/>
      <c r="S4" s="13"/>
      <c r="T4" s="13"/>
      <c r="U4" s="13"/>
      <c r="V4" s="13"/>
    </row>
    <row r="5" spans="2:22" s="25" customFormat="1" ht="16.5" customHeight="1">
      <c r="B5" s="20"/>
      <c r="C5" s="21"/>
      <c r="D5" s="22"/>
      <c r="E5" s="22"/>
      <c r="F5" s="22"/>
      <c r="G5" s="22"/>
      <c r="H5" s="22"/>
      <c r="I5" s="22"/>
      <c r="J5" s="22"/>
      <c r="K5" s="22"/>
      <c r="L5" s="23"/>
      <c r="M5" s="24"/>
      <c r="N5" s="24" t="s">
        <v>0</v>
      </c>
      <c r="O5" s="23"/>
      <c r="P5" s="23"/>
      <c r="Q5" s="265" t="s">
        <v>117</v>
      </c>
      <c r="R5" s="23"/>
      <c r="S5" s="23"/>
      <c r="T5" s="23"/>
      <c r="U5" s="23"/>
      <c r="V5" s="23"/>
    </row>
    <row r="6" spans="2:22" s="25" customFormat="1" ht="16.5" customHeight="1">
      <c r="B6" s="280" t="s">
        <v>143</v>
      </c>
      <c r="C6" s="281"/>
      <c r="D6" s="26"/>
      <c r="E6" s="27" t="s">
        <v>144</v>
      </c>
      <c r="F6" s="28"/>
      <c r="G6" s="29" t="s">
        <v>114</v>
      </c>
      <c r="H6" s="28"/>
      <c r="I6" s="30"/>
      <c r="J6" s="31" t="s">
        <v>116</v>
      </c>
      <c r="K6" s="32"/>
      <c r="L6" s="23"/>
      <c r="M6" s="31" t="s">
        <v>93</v>
      </c>
      <c r="N6" s="33">
        <v>0</v>
      </c>
      <c r="O6" s="23"/>
      <c r="P6" s="23"/>
      <c r="Q6" s="266"/>
      <c r="R6" s="23"/>
      <c r="S6" s="23"/>
      <c r="T6" s="23"/>
      <c r="U6" s="23"/>
      <c r="V6" s="23"/>
    </row>
    <row r="7" spans="2:22" s="25" customFormat="1" ht="16.5" customHeight="1">
      <c r="B7" s="278" t="s">
        <v>145</v>
      </c>
      <c r="C7" s="279"/>
      <c r="D7" s="26"/>
      <c r="E7" s="34" t="s">
        <v>146</v>
      </c>
      <c r="F7" s="35"/>
      <c r="G7" s="36" t="s">
        <v>114</v>
      </c>
      <c r="H7" s="35"/>
      <c r="I7" s="37"/>
      <c r="J7" s="38" t="s">
        <v>197</v>
      </c>
      <c r="K7" s="39"/>
      <c r="L7" s="23"/>
      <c r="M7" s="31" t="s">
        <v>94</v>
      </c>
      <c r="N7" s="33">
        <v>0</v>
      </c>
      <c r="O7" s="23"/>
      <c r="P7" s="23"/>
      <c r="Q7" s="266"/>
      <c r="R7" s="23"/>
      <c r="S7" s="23"/>
      <c r="T7" s="23"/>
      <c r="U7" s="23"/>
      <c r="V7" s="23"/>
    </row>
    <row r="8" spans="2:22" s="25" customFormat="1" ht="16.5" customHeight="1">
      <c r="B8" s="278" t="s">
        <v>147</v>
      </c>
      <c r="C8" s="279"/>
      <c r="D8" s="26"/>
      <c r="E8" s="40" t="s">
        <v>127</v>
      </c>
      <c r="F8" s="41"/>
      <c r="G8" s="42"/>
      <c r="H8" s="43" t="s">
        <v>112</v>
      </c>
      <c r="I8" s="44"/>
      <c r="J8" s="31" t="s">
        <v>99</v>
      </c>
      <c r="K8" s="32"/>
      <c r="L8" s="23"/>
      <c r="M8" s="31" t="s">
        <v>1</v>
      </c>
      <c r="N8" s="33">
        <v>0</v>
      </c>
      <c r="O8" s="23"/>
      <c r="P8" s="23"/>
      <c r="Q8" s="267"/>
      <c r="R8" s="23"/>
      <c r="S8" s="23"/>
      <c r="T8" s="23"/>
      <c r="U8" s="23"/>
      <c r="V8" s="23"/>
    </row>
    <row r="9" spans="2:22" s="25" customFormat="1" ht="16.5" customHeight="1">
      <c r="B9" s="282"/>
      <c r="C9" s="283"/>
      <c r="D9" s="26"/>
      <c r="E9" s="34" t="s">
        <v>148</v>
      </c>
      <c r="F9" s="35"/>
      <c r="G9" s="45"/>
      <c r="H9" s="276" t="s">
        <v>115</v>
      </c>
      <c r="I9" s="277"/>
      <c r="J9" s="38" t="s">
        <v>198</v>
      </c>
      <c r="K9" s="39"/>
      <c r="L9" s="23"/>
      <c r="M9" s="31" t="s">
        <v>2</v>
      </c>
      <c r="N9" s="33">
        <v>0</v>
      </c>
      <c r="O9" s="23"/>
      <c r="P9" s="23"/>
      <c r="Q9" s="226"/>
      <c r="R9" s="23"/>
      <c r="S9" s="23"/>
      <c r="T9" s="23"/>
      <c r="U9" s="23"/>
      <c r="V9" s="23"/>
    </row>
    <row r="10" spans="2:22" s="25" customFormat="1" ht="16.5" customHeight="1">
      <c r="B10" s="26"/>
      <c r="C10" s="26"/>
      <c r="D10" s="46"/>
      <c r="E10" s="26"/>
      <c r="F10" s="46"/>
      <c r="G10" s="26"/>
      <c r="H10" s="26"/>
      <c r="I10" s="26"/>
      <c r="J10" s="26"/>
      <c r="L10" s="23"/>
      <c r="M10" s="47" t="s">
        <v>3</v>
      </c>
      <c r="N10" s="33">
        <v>0</v>
      </c>
      <c r="O10" s="23"/>
      <c r="P10" s="23"/>
      <c r="Q10" s="270" t="s">
        <v>155</v>
      </c>
      <c r="R10" s="23"/>
      <c r="S10" s="23"/>
      <c r="T10" s="23"/>
      <c r="U10" s="23"/>
      <c r="V10" s="23"/>
    </row>
    <row r="11" spans="2:22" s="25" customFormat="1" ht="16.5" customHeight="1">
      <c r="B11" s="48">
        <v>0</v>
      </c>
      <c r="C11" s="48" t="s">
        <v>79</v>
      </c>
      <c r="D11" s="42"/>
      <c r="E11" s="42"/>
      <c r="F11" s="42"/>
      <c r="G11" s="42"/>
      <c r="H11" s="42"/>
      <c r="I11" s="42"/>
      <c r="J11" s="49" t="s">
        <v>90</v>
      </c>
      <c r="K11" s="39"/>
      <c r="L11" s="23"/>
      <c r="M11" s="47" t="s">
        <v>92</v>
      </c>
      <c r="N11" s="33">
        <v>0</v>
      </c>
      <c r="O11" s="23"/>
      <c r="P11" s="23"/>
      <c r="Q11" s="271"/>
      <c r="R11" s="23"/>
      <c r="S11" s="23"/>
      <c r="T11" s="23"/>
      <c r="U11" s="23"/>
      <c r="V11" s="23"/>
    </row>
    <row r="12" spans="2:22" s="25" customFormat="1" ht="16.5" customHeight="1">
      <c r="B12" s="50"/>
      <c r="C12" s="51" t="s">
        <v>102</v>
      </c>
      <c r="D12" s="52"/>
      <c r="E12" s="52"/>
      <c r="F12" s="52"/>
      <c r="G12" s="52"/>
      <c r="H12" s="52"/>
      <c r="I12" s="52"/>
      <c r="J12" s="53">
        <v>0</v>
      </c>
      <c r="K12" s="39"/>
      <c r="M12" s="54"/>
      <c r="N12" s="54"/>
      <c r="O12" s="23"/>
      <c r="P12" s="23"/>
      <c r="Q12" s="271"/>
      <c r="R12" s="23"/>
      <c r="S12" s="23"/>
      <c r="T12" s="23"/>
      <c r="U12" s="23"/>
      <c r="V12" s="23"/>
    </row>
    <row r="13" spans="2:22" s="25" customFormat="1" ht="16.5" customHeight="1">
      <c r="B13" s="55"/>
      <c r="C13" s="56" t="s">
        <v>101</v>
      </c>
      <c r="D13" s="57"/>
      <c r="E13" s="57"/>
      <c r="F13" s="57"/>
      <c r="G13" s="57"/>
      <c r="H13" s="57"/>
      <c r="I13" s="57"/>
      <c r="J13" s="58">
        <v>0</v>
      </c>
      <c r="K13" s="39"/>
      <c r="O13" s="23"/>
      <c r="P13" s="23"/>
      <c r="Q13" s="271"/>
      <c r="R13" s="23"/>
      <c r="S13" s="23"/>
      <c r="T13" s="23"/>
      <c r="U13" s="23"/>
      <c r="V13" s="23"/>
    </row>
    <row r="14" spans="2:22" s="25" customFormat="1" ht="16.5" customHeight="1">
      <c r="B14" s="55"/>
      <c r="C14" s="56" t="s">
        <v>100</v>
      </c>
      <c r="D14" s="59"/>
      <c r="E14" s="59"/>
      <c r="F14" s="59"/>
      <c r="G14" s="59"/>
      <c r="H14" s="59"/>
      <c r="I14" s="59"/>
      <c r="J14" s="60">
        <v>0</v>
      </c>
      <c r="K14" s="39"/>
      <c r="L14" s="39"/>
      <c r="M14" s="39"/>
      <c r="N14" s="39"/>
      <c r="O14" s="61"/>
      <c r="P14" s="23"/>
      <c r="Q14" s="271"/>
      <c r="R14" s="23"/>
      <c r="S14" s="23"/>
      <c r="T14" s="23"/>
      <c r="U14" s="23"/>
      <c r="V14" s="23"/>
    </row>
    <row r="15" spans="2:22" s="25" customFormat="1" ht="16.5" customHeight="1">
      <c r="B15" s="62"/>
      <c r="C15" s="56"/>
      <c r="D15" s="59"/>
      <c r="E15" s="59"/>
      <c r="F15" s="59"/>
      <c r="G15" s="59"/>
      <c r="H15" s="59"/>
      <c r="I15" s="59"/>
      <c r="J15" s="63">
        <v>0</v>
      </c>
      <c r="K15" s="39"/>
      <c r="L15" s="64"/>
      <c r="M15" s="65"/>
      <c r="N15" s="65"/>
      <c r="O15" s="23"/>
      <c r="P15" s="23"/>
      <c r="Q15" s="271"/>
      <c r="R15" s="23"/>
      <c r="S15" s="23"/>
      <c r="T15" s="23"/>
      <c r="U15" s="23"/>
      <c r="V15" s="23"/>
    </row>
    <row r="16" spans="2:22" s="25" customFormat="1" ht="16.5" customHeight="1" thickBot="1">
      <c r="B16" s="62"/>
      <c r="C16" s="56"/>
      <c r="D16" s="59"/>
      <c r="E16" s="66"/>
      <c r="F16" s="66"/>
      <c r="G16" s="66"/>
      <c r="H16" s="66"/>
      <c r="I16" s="66"/>
      <c r="J16" s="60">
        <v>0</v>
      </c>
      <c r="K16" s="32"/>
      <c r="L16" s="67"/>
      <c r="O16" s="68"/>
      <c r="P16" s="23"/>
      <c r="Q16" s="272"/>
      <c r="R16" s="23"/>
      <c r="S16" s="23"/>
      <c r="T16" s="23"/>
      <c r="U16" s="23"/>
      <c r="V16" s="23"/>
    </row>
    <row r="17" spans="2:22" s="25" customFormat="1" ht="16.5" customHeight="1" thickBot="1">
      <c r="B17" s="69"/>
      <c r="C17" s="70" t="s">
        <v>105</v>
      </c>
      <c r="D17" s="71"/>
      <c r="E17" s="72"/>
      <c r="F17" s="72"/>
      <c r="G17" s="72"/>
      <c r="H17" s="72"/>
      <c r="I17" s="72"/>
      <c r="J17" s="73">
        <f>SUM(J12:J16)</f>
        <v>0</v>
      </c>
      <c r="K17" s="74"/>
      <c r="L17" s="23"/>
      <c r="M17" s="275" t="s">
        <v>81</v>
      </c>
      <c r="N17" s="275"/>
      <c r="O17" s="23"/>
      <c r="P17" s="23"/>
      <c r="R17" s="23"/>
      <c r="S17" s="23"/>
      <c r="T17" s="23"/>
      <c r="U17" s="23"/>
      <c r="V17" s="23"/>
    </row>
    <row r="18" spans="2:22" s="25" customFormat="1" ht="16.5" customHeight="1">
      <c r="B18" s="75"/>
      <c r="C18" s="76" t="s">
        <v>106</v>
      </c>
      <c r="D18" s="77">
        <f>E153</f>
        <v>0</v>
      </c>
      <c r="E18" s="78" t="s">
        <v>108</v>
      </c>
      <c r="F18" s="79" t="s">
        <v>120</v>
      </c>
      <c r="G18" s="78"/>
      <c r="H18" s="78"/>
      <c r="I18" s="78"/>
      <c r="J18" s="80">
        <f>J154</f>
        <v>0</v>
      </c>
      <c r="K18" s="74"/>
      <c r="L18" s="23"/>
      <c r="M18" s="81"/>
      <c r="N18" s="81"/>
      <c r="O18" s="23"/>
      <c r="P18" s="23"/>
      <c r="Q18" s="100" t="s">
        <v>126</v>
      </c>
      <c r="R18" s="23"/>
      <c r="S18" s="23"/>
      <c r="T18" s="23"/>
      <c r="U18" s="23"/>
      <c r="V18" s="23"/>
    </row>
    <row r="19" spans="2:22" s="25" customFormat="1" ht="16.5" customHeight="1" thickBot="1">
      <c r="B19" s="75"/>
      <c r="C19" s="76" t="s">
        <v>110</v>
      </c>
      <c r="D19" s="46"/>
      <c r="E19" s="78"/>
      <c r="F19" s="78"/>
      <c r="G19" s="78"/>
      <c r="H19" s="78"/>
      <c r="I19" s="78"/>
      <c r="J19" s="80">
        <f>J150+J18</f>
        <v>2000</v>
      </c>
      <c r="K19" s="74"/>
      <c r="L19" s="23"/>
      <c r="M19" s="82" t="s">
        <v>74</v>
      </c>
      <c r="N19" s="82" t="s">
        <v>103</v>
      </c>
      <c r="O19" s="23"/>
      <c r="P19" s="23"/>
      <c r="Q19" s="101" t="s">
        <v>141</v>
      </c>
      <c r="R19" s="23"/>
      <c r="S19" s="23"/>
      <c r="T19" s="23"/>
      <c r="U19" s="23"/>
      <c r="V19" s="23"/>
    </row>
    <row r="20" spans="2:22" s="25" customFormat="1" ht="16.5" customHeight="1" thickBot="1">
      <c r="B20" s="83"/>
      <c r="C20" s="84" t="s">
        <v>75</v>
      </c>
      <c r="D20" s="85"/>
      <c r="E20" s="85"/>
      <c r="F20" s="85"/>
      <c r="G20" s="85"/>
      <c r="H20" s="85"/>
      <c r="I20" s="85"/>
      <c r="J20" s="86">
        <f>J17-J19</f>
        <v>-2000</v>
      </c>
      <c r="K20" s="74"/>
      <c r="L20" s="23"/>
      <c r="M20" s="87">
        <f>M150</f>
        <v>0</v>
      </c>
      <c r="N20" s="87">
        <f>N150</f>
        <v>2000</v>
      </c>
      <c r="O20" s="23"/>
      <c r="P20" s="23"/>
      <c r="Q20" s="101"/>
      <c r="R20" s="23"/>
      <c r="S20" s="23"/>
      <c r="T20" s="23"/>
      <c r="U20" s="23"/>
      <c r="V20" s="23"/>
    </row>
    <row r="21" spans="2:22" s="25" customFormat="1" ht="16.5" customHeight="1" thickTop="1">
      <c r="B21" s="88"/>
      <c r="C21" s="32"/>
      <c r="D21" s="88"/>
      <c r="E21" s="39"/>
      <c r="F21" s="39"/>
      <c r="G21" s="32"/>
      <c r="H21" s="32"/>
      <c r="J21" s="32"/>
      <c r="K21" s="74"/>
      <c r="L21" s="23"/>
      <c r="M21" s="89"/>
      <c r="N21" s="89"/>
      <c r="O21" s="23"/>
      <c r="P21" s="23"/>
      <c r="Q21" s="101"/>
      <c r="R21" s="23"/>
      <c r="S21" s="23"/>
      <c r="T21" s="23"/>
      <c r="U21" s="23"/>
      <c r="V21" s="23"/>
    </row>
    <row r="22" spans="2:22" s="25" customFormat="1" ht="16.5" customHeight="1">
      <c r="B22" s="20"/>
      <c r="C22" s="39" t="s">
        <v>95</v>
      </c>
      <c r="D22" s="39"/>
      <c r="E22" s="23"/>
      <c r="F22" s="23"/>
      <c r="G22" s="23"/>
      <c r="K22" s="74"/>
      <c r="L22" s="23"/>
      <c r="M22" s="284"/>
      <c r="N22" s="284"/>
      <c r="O22" s="23"/>
      <c r="P22" s="23"/>
      <c r="Q22" s="101"/>
      <c r="R22" s="23"/>
      <c r="S22" s="23"/>
      <c r="T22" s="23"/>
      <c r="U22" s="23"/>
      <c r="V22" s="23"/>
    </row>
    <row r="23" spans="2:22" s="25" customFormat="1" ht="16.5" customHeight="1">
      <c r="B23" s="90">
        <v>1</v>
      </c>
      <c r="C23" s="91" t="s">
        <v>76</v>
      </c>
      <c r="D23" s="92" t="s">
        <v>9</v>
      </c>
      <c r="E23" s="92" t="s">
        <v>10</v>
      </c>
      <c r="F23" s="93" t="s">
        <v>11</v>
      </c>
      <c r="G23" s="92" t="s">
        <v>12</v>
      </c>
      <c r="H23" s="93"/>
      <c r="I23" s="94" t="s">
        <v>13</v>
      </c>
      <c r="J23" s="95" t="s">
        <v>5</v>
      </c>
      <c r="K23" s="96"/>
      <c r="M23" s="97" t="s">
        <v>74</v>
      </c>
      <c r="N23" s="97" t="s">
        <v>75</v>
      </c>
      <c r="Q23" s="101"/>
    </row>
    <row r="24" spans="2:22" s="25" customFormat="1" ht="16.5" customHeight="1">
      <c r="B24" s="263">
        <v>6</v>
      </c>
      <c r="C24" s="247" t="s">
        <v>77</v>
      </c>
      <c r="D24" s="248">
        <v>0</v>
      </c>
      <c r="E24" s="264">
        <v>0</v>
      </c>
      <c r="F24" s="250" t="s">
        <v>78</v>
      </c>
      <c r="G24" s="248">
        <v>0</v>
      </c>
      <c r="H24" s="251"/>
      <c r="I24" s="252">
        <f>IF(D24="",E24*G24,D24*E24*G24)</f>
        <v>0</v>
      </c>
      <c r="J24" s="261">
        <f>I24</f>
        <v>0</v>
      </c>
      <c r="K24" s="74"/>
      <c r="M24" s="253">
        <v>0</v>
      </c>
      <c r="N24" s="254">
        <f>I24-M24</f>
        <v>0</v>
      </c>
      <c r="Q24" s="101"/>
    </row>
    <row r="25" spans="2:22" s="23" customFormat="1" ht="16.5" customHeight="1">
      <c r="B25" s="128"/>
      <c r="C25" s="91" t="s">
        <v>15</v>
      </c>
      <c r="D25" s="130"/>
      <c r="E25" s="130"/>
      <c r="F25" s="130"/>
      <c r="G25" s="130"/>
      <c r="H25" s="130"/>
      <c r="I25" s="260"/>
      <c r="J25" s="132">
        <f>SUM(J24)</f>
        <v>0</v>
      </c>
      <c r="K25" s="99"/>
      <c r="M25" s="255">
        <f>M24</f>
        <v>0</v>
      </c>
      <c r="N25" s="255">
        <f>SUM(N24)</f>
        <v>0</v>
      </c>
      <c r="Q25" s="101"/>
    </row>
    <row r="26" spans="2:22" s="25" customFormat="1" ht="16.5" customHeight="1">
      <c r="B26" s="20"/>
      <c r="K26" s="74"/>
      <c r="M26" s="54"/>
      <c r="N26" s="54"/>
      <c r="Q26" s="101"/>
    </row>
    <row r="27" spans="2:22" s="25" customFormat="1" ht="16.5" customHeight="1">
      <c r="B27" s="20"/>
      <c r="K27" s="74"/>
      <c r="M27" s="54"/>
      <c r="N27" s="54"/>
      <c r="Q27" s="101"/>
    </row>
    <row r="28" spans="2:22" s="25" customFormat="1" ht="16.5" customHeight="1">
      <c r="B28" s="90">
        <v>2</v>
      </c>
      <c r="C28" s="91" t="s">
        <v>6</v>
      </c>
      <c r="D28" s="92" t="s">
        <v>9</v>
      </c>
      <c r="E28" s="92" t="s">
        <v>10</v>
      </c>
      <c r="F28" s="93" t="s">
        <v>11</v>
      </c>
      <c r="G28" s="92" t="s">
        <v>12</v>
      </c>
      <c r="H28" s="93"/>
      <c r="I28" s="94" t="s">
        <v>13</v>
      </c>
      <c r="J28" s="95" t="s">
        <v>5</v>
      </c>
      <c r="K28" s="96"/>
      <c r="L28" s="23"/>
      <c r="M28" s="97" t="s">
        <v>74</v>
      </c>
      <c r="N28" s="97" t="s">
        <v>75</v>
      </c>
      <c r="Q28" s="101"/>
      <c r="T28" s="23"/>
      <c r="U28" s="23"/>
    </row>
    <row r="29" spans="2:22" s="23" customFormat="1" ht="16.5" customHeight="1">
      <c r="B29" s="102">
        <v>56</v>
      </c>
      <c r="C29" s="103" t="s">
        <v>16</v>
      </c>
      <c r="D29" s="104">
        <v>0</v>
      </c>
      <c r="E29" s="104">
        <v>0</v>
      </c>
      <c r="F29" s="105" t="s">
        <v>14</v>
      </c>
      <c r="G29" s="104">
        <v>0</v>
      </c>
      <c r="H29" s="106"/>
      <c r="I29" s="107">
        <f>IF(D29="",E29*G29,D29*E29*G29)</f>
        <v>0</v>
      </c>
      <c r="J29" s="108">
        <f>I29</f>
        <v>0</v>
      </c>
      <c r="K29" s="74"/>
      <c r="L29" s="25"/>
      <c r="M29" s="109">
        <v>0</v>
      </c>
      <c r="N29" s="110">
        <f>I29-M29</f>
        <v>0</v>
      </c>
      <c r="O29" s="25"/>
      <c r="P29" s="25"/>
      <c r="Q29" s="101"/>
      <c r="R29" s="25"/>
      <c r="S29" s="25"/>
      <c r="T29" s="25"/>
      <c r="U29" s="25"/>
    </row>
    <row r="30" spans="2:22" s="23" customFormat="1" ht="16.5" customHeight="1">
      <c r="B30" s="244">
        <v>57</v>
      </c>
      <c r="C30" s="144" t="s">
        <v>17</v>
      </c>
      <c r="D30" s="145">
        <v>0</v>
      </c>
      <c r="E30" s="145">
        <v>0</v>
      </c>
      <c r="F30" s="88" t="s">
        <v>14</v>
      </c>
      <c r="G30" s="145">
        <v>0</v>
      </c>
      <c r="H30" s="39"/>
      <c r="I30" s="112">
        <f>IF(D30="",E30*G30,D30*E30*G30)</f>
        <v>0</v>
      </c>
      <c r="J30" s="146">
        <f>I30</f>
        <v>0</v>
      </c>
      <c r="K30" s="74"/>
      <c r="L30" s="25"/>
      <c r="M30" s="253">
        <v>0</v>
      </c>
      <c r="N30" s="254">
        <f>I30-M30</f>
        <v>0</v>
      </c>
      <c r="O30" s="25"/>
      <c r="P30" s="25"/>
      <c r="Q30" s="101"/>
      <c r="R30" s="25"/>
      <c r="S30" s="25"/>
      <c r="T30" s="25"/>
      <c r="U30" s="25"/>
    </row>
    <row r="31" spans="2:22" s="25" customFormat="1" ht="16.5" customHeight="1">
      <c r="B31" s="128"/>
      <c r="C31" s="91" t="s">
        <v>15</v>
      </c>
      <c r="D31" s="130"/>
      <c r="E31" s="130"/>
      <c r="F31" s="130"/>
      <c r="G31" s="130"/>
      <c r="H31" s="130"/>
      <c r="I31" s="262"/>
      <c r="J31" s="132">
        <f>SUM(J29:J30)</f>
        <v>0</v>
      </c>
      <c r="K31" s="111"/>
      <c r="L31" s="112"/>
      <c r="M31" s="255">
        <f>SUM(M29:M30)</f>
        <v>0</v>
      </c>
      <c r="N31" s="255">
        <f>SUM(N29:N30)</f>
        <v>0</v>
      </c>
      <c r="O31" s="23"/>
      <c r="P31" s="23"/>
      <c r="Q31" s="101"/>
      <c r="R31" s="23"/>
      <c r="S31" s="23"/>
    </row>
    <row r="32" spans="2:22" s="25" customFormat="1" ht="16.5" customHeight="1">
      <c r="B32" s="113"/>
      <c r="C32" s="39"/>
      <c r="D32" s="39"/>
      <c r="E32" s="39"/>
      <c r="F32" s="39"/>
      <c r="G32" s="39"/>
      <c r="H32" s="39"/>
      <c r="I32" s="114"/>
      <c r="J32" s="39"/>
      <c r="K32" s="39"/>
      <c r="L32" s="115"/>
      <c r="M32" s="89"/>
      <c r="N32" s="89"/>
      <c r="O32" s="23"/>
      <c r="P32" s="23"/>
      <c r="Q32" s="101"/>
      <c r="R32" s="23"/>
      <c r="S32" s="23"/>
    </row>
    <row r="33" spans="2:19" s="25" customFormat="1" ht="16.5" customHeight="1">
      <c r="B33" s="116">
        <v>3</v>
      </c>
      <c r="C33" s="91" t="s">
        <v>111</v>
      </c>
      <c r="D33" s="117" t="s">
        <v>9</v>
      </c>
      <c r="E33" s="92" t="s">
        <v>10</v>
      </c>
      <c r="F33" s="93" t="s">
        <v>11</v>
      </c>
      <c r="G33" s="117" t="s">
        <v>12</v>
      </c>
      <c r="H33" s="93"/>
      <c r="I33" s="117" t="s">
        <v>13</v>
      </c>
      <c r="J33" s="95" t="s">
        <v>5</v>
      </c>
      <c r="K33" s="23"/>
      <c r="L33" s="115"/>
      <c r="M33" s="95" t="s">
        <v>74</v>
      </c>
      <c r="N33" s="95" t="s">
        <v>75</v>
      </c>
      <c r="O33" s="23"/>
      <c r="P33" s="23"/>
      <c r="Q33" s="101"/>
      <c r="R33" s="23"/>
      <c r="S33" s="23"/>
    </row>
    <row r="34" spans="2:19" s="25" customFormat="1" ht="16.5" customHeight="1">
      <c r="B34" s="118">
        <v>100</v>
      </c>
      <c r="C34" s="119" t="s">
        <v>123</v>
      </c>
      <c r="D34" s="120">
        <v>0</v>
      </c>
      <c r="E34" s="120">
        <v>0</v>
      </c>
      <c r="F34" s="121" t="s">
        <v>14</v>
      </c>
      <c r="G34" s="122">
        <v>0</v>
      </c>
      <c r="H34" s="123"/>
      <c r="I34" s="124">
        <f>IF(D34="",E34*G34,D34*E34*G34)</f>
        <v>0</v>
      </c>
      <c r="J34" s="108">
        <f>I34</f>
        <v>0</v>
      </c>
      <c r="L34" s="115"/>
      <c r="M34" s="125">
        <v>0</v>
      </c>
      <c r="N34" s="126">
        <f>J34-M34</f>
        <v>0</v>
      </c>
      <c r="O34" s="23"/>
      <c r="P34" s="23"/>
      <c r="Q34" s="101" t="s">
        <v>202</v>
      </c>
      <c r="R34" s="23"/>
      <c r="S34" s="23"/>
    </row>
    <row r="35" spans="2:19" s="25" customFormat="1" ht="16.5" customHeight="1">
      <c r="B35" s="118">
        <v>102</v>
      </c>
      <c r="C35" s="119" t="s">
        <v>124</v>
      </c>
      <c r="D35" s="120">
        <v>0</v>
      </c>
      <c r="E35" s="120">
        <v>0</v>
      </c>
      <c r="F35" s="121" t="s">
        <v>14</v>
      </c>
      <c r="G35" s="122">
        <v>0</v>
      </c>
      <c r="H35" s="123"/>
      <c r="I35" s="124">
        <f>IF(D35="",E35*G35,D35*E35*G35)</f>
        <v>0</v>
      </c>
      <c r="J35" s="108">
        <f>I35</f>
        <v>0</v>
      </c>
      <c r="L35" s="115"/>
      <c r="M35" s="125">
        <v>0</v>
      </c>
      <c r="N35" s="126">
        <f t="shared" ref="N35:N36" si="0">J35-M35</f>
        <v>0</v>
      </c>
      <c r="O35" s="23"/>
      <c r="P35" s="23"/>
      <c r="Q35" s="101"/>
      <c r="R35" s="23"/>
      <c r="S35" s="23"/>
    </row>
    <row r="36" spans="2:19" s="25" customFormat="1" ht="16.5" customHeight="1">
      <c r="B36" s="118"/>
      <c r="C36" s="119" t="s">
        <v>125</v>
      </c>
      <c r="D36" s="120">
        <v>1</v>
      </c>
      <c r="E36" s="120">
        <v>1</v>
      </c>
      <c r="F36" s="121" t="s">
        <v>14</v>
      </c>
      <c r="G36" s="122">
        <v>0</v>
      </c>
      <c r="H36" s="123"/>
      <c r="I36" s="124">
        <f>IF(D36="",E36*G36,D36*E36*G36)</f>
        <v>0</v>
      </c>
      <c r="J36" s="108">
        <f>I36</f>
        <v>0</v>
      </c>
      <c r="L36" s="115"/>
      <c r="M36" s="127">
        <v>0</v>
      </c>
      <c r="N36" s="261">
        <f t="shared" si="0"/>
        <v>0</v>
      </c>
      <c r="O36" s="23"/>
      <c r="P36" s="23"/>
      <c r="Q36" s="101"/>
      <c r="R36" s="23"/>
      <c r="S36" s="23"/>
    </row>
    <row r="37" spans="2:19" s="25" customFormat="1" ht="16.5" customHeight="1">
      <c r="B37" s="128"/>
      <c r="C37" s="91" t="s">
        <v>15</v>
      </c>
      <c r="D37" s="129"/>
      <c r="E37" s="130"/>
      <c r="F37" s="130"/>
      <c r="G37" s="129"/>
      <c r="H37" s="130"/>
      <c r="I37" s="131"/>
      <c r="J37" s="132">
        <f>SUM(J34:J36)</f>
        <v>0</v>
      </c>
      <c r="L37" s="115"/>
      <c r="M37" s="132">
        <f>SUM(M34:M36)</f>
        <v>0</v>
      </c>
      <c r="N37" s="132">
        <f>SUM(N34:N36)</f>
        <v>0</v>
      </c>
      <c r="O37" s="23"/>
      <c r="P37" s="23"/>
      <c r="Q37" s="101"/>
      <c r="R37" s="23"/>
      <c r="S37" s="23"/>
    </row>
    <row r="38" spans="2:19" s="25" customFormat="1" ht="16.5" customHeight="1">
      <c r="B38" s="88"/>
      <c r="C38" s="32"/>
      <c r="D38" s="32" t="s">
        <v>4</v>
      </c>
      <c r="E38" s="32"/>
      <c r="F38" s="32"/>
      <c r="G38" s="32"/>
      <c r="H38" s="32"/>
      <c r="I38" s="32"/>
      <c r="J38" s="32"/>
      <c r="K38" s="74"/>
      <c r="L38" s="32"/>
      <c r="M38" s="133"/>
      <c r="N38" s="133"/>
      <c r="Q38" s="101"/>
    </row>
    <row r="39" spans="2:19" s="25" customFormat="1" ht="16.5" customHeight="1">
      <c r="B39" s="90">
        <v>16</v>
      </c>
      <c r="C39" s="91" t="s">
        <v>7</v>
      </c>
      <c r="D39" s="92" t="s">
        <v>9</v>
      </c>
      <c r="E39" s="92" t="s">
        <v>10</v>
      </c>
      <c r="F39" s="93" t="s">
        <v>11</v>
      </c>
      <c r="G39" s="92" t="s">
        <v>12</v>
      </c>
      <c r="H39" s="93"/>
      <c r="I39" s="94" t="s">
        <v>13</v>
      </c>
      <c r="J39" s="95" t="s">
        <v>5</v>
      </c>
      <c r="K39" s="96"/>
      <c r="L39" s="134"/>
      <c r="M39" s="97" t="s">
        <v>74</v>
      </c>
      <c r="N39" s="97" t="s">
        <v>75</v>
      </c>
      <c r="Q39" s="101"/>
    </row>
    <row r="40" spans="2:19" s="25" customFormat="1" ht="16.5" customHeight="1">
      <c r="B40" s="135">
        <v>302</v>
      </c>
      <c r="C40" s="136" t="s">
        <v>151</v>
      </c>
      <c r="D40" s="137">
        <v>0</v>
      </c>
      <c r="E40" s="137">
        <v>0</v>
      </c>
      <c r="F40" s="121" t="s">
        <v>14</v>
      </c>
      <c r="G40" s="120">
        <v>0</v>
      </c>
      <c r="H40" s="138"/>
      <c r="I40" s="139">
        <f t="shared" ref="I40:I45" si="1">IF(D40="",E40*G40,D40*E40*G40)</f>
        <v>0</v>
      </c>
      <c r="J40" s="140">
        <f t="shared" ref="J40:J45" si="2">I40</f>
        <v>0</v>
      </c>
      <c r="K40" s="74"/>
      <c r="L40" s="32"/>
      <c r="M40" s="141">
        <v>0</v>
      </c>
      <c r="N40" s="142">
        <f t="shared" ref="N40:N45" si="3">J40-M40</f>
        <v>0</v>
      </c>
      <c r="Q40" s="101"/>
    </row>
    <row r="41" spans="2:19" s="25" customFormat="1" ht="16.5" customHeight="1">
      <c r="B41" s="135">
        <v>332</v>
      </c>
      <c r="C41" s="119" t="s">
        <v>39</v>
      </c>
      <c r="D41" s="137">
        <v>0</v>
      </c>
      <c r="E41" s="137">
        <v>0</v>
      </c>
      <c r="F41" s="121" t="s">
        <v>14</v>
      </c>
      <c r="G41" s="120">
        <v>0</v>
      </c>
      <c r="H41" s="138"/>
      <c r="I41" s="139">
        <f t="shared" si="1"/>
        <v>0</v>
      </c>
      <c r="J41" s="140">
        <f t="shared" si="2"/>
        <v>0</v>
      </c>
      <c r="K41" s="74"/>
      <c r="L41" s="32"/>
      <c r="M41" s="141">
        <v>0</v>
      </c>
      <c r="N41" s="142">
        <f t="shared" si="3"/>
        <v>0</v>
      </c>
      <c r="Q41" s="101"/>
    </row>
    <row r="42" spans="2:19" s="25" customFormat="1" ht="16.5" customHeight="1">
      <c r="B42" s="135">
        <v>333</v>
      </c>
      <c r="C42" s="136" t="s">
        <v>19</v>
      </c>
      <c r="D42" s="137">
        <v>0</v>
      </c>
      <c r="E42" s="137">
        <v>0</v>
      </c>
      <c r="F42" s="121" t="s">
        <v>14</v>
      </c>
      <c r="G42" s="120">
        <v>0</v>
      </c>
      <c r="H42" s="138"/>
      <c r="I42" s="139">
        <f t="shared" si="1"/>
        <v>0</v>
      </c>
      <c r="J42" s="140">
        <f t="shared" si="2"/>
        <v>0</v>
      </c>
      <c r="K42" s="74"/>
      <c r="L42" s="32"/>
      <c r="M42" s="141">
        <v>0</v>
      </c>
      <c r="N42" s="142">
        <f t="shared" si="3"/>
        <v>0</v>
      </c>
      <c r="Q42" s="101"/>
    </row>
    <row r="43" spans="2:19" s="25" customFormat="1" ht="16.5" customHeight="1">
      <c r="B43" s="135">
        <v>341</v>
      </c>
      <c r="C43" s="136" t="s">
        <v>20</v>
      </c>
      <c r="D43" s="137">
        <v>0</v>
      </c>
      <c r="E43" s="137">
        <v>0</v>
      </c>
      <c r="F43" s="121" t="s">
        <v>0</v>
      </c>
      <c r="G43" s="120">
        <v>0</v>
      </c>
      <c r="H43" s="138"/>
      <c r="I43" s="139">
        <f t="shared" si="1"/>
        <v>0</v>
      </c>
      <c r="J43" s="140">
        <f t="shared" si="2"/>
        <v>0</v>
      </c>
      <c r="K43" s="74"/>
      <c r="L43" s="32"/>
      <c r="M43" s="141">
        <v>0</v>
      </c>
      <c r="N43" s="142">
        <f t="shared" si="3"/>
        <v>0</v>
      </c>
      <c r="Q43" s="101" t="s">
        <v>150</v>
      </c>
    </row>
    <row r="44" spans="2:19" s="25" customFormat="1" ht="16.5" customHeight="1">
      <c r="B44" s="135">
        <v>345</v>
      </c>
      <c r="C44" s="119" t="s">
        <v>40</v>
      </c>
      <c r="D44" s="120">
        <v>0</v>
      </c>
      <c r="E44" s="120">
        <v>0</v>
      </c>
      <c r="F44" s="121" t="s">
        <v>14</v>
      </c>
      <c r="G44" s="120">
        <v>0</v>
      </c>
      <c r="H44" s="138"/>
      <c r="I44" s="139">
        <f t="shared" si="1"/>
        <v>0</v>
      </c>
      <c r="J44" s="140">
        <f t="shared" si="2"/>
        <v>0</v>
      </c>
      <c r="K44" s="74"/>
      <c r="L44" s="32"/>
      <c r="M44" s="141">
        <v>0</v>
      </c>
      <c r="N44" s="142">
        <f t="shared" si="3"/>
        <v>0</v>
      </c>
      <c r="Q44" s="101"/>
    </row>
    <row r="45" spans="2:19" s="25" customFormat="1" ht="16.5" customHeight="1">
      <c r="B45" s="143">
        <v>348</v>
      </c>
      <c r="C45" s="144" t="s">
        <v>113</v>
      </c>
      <c r="D45" s="145">
        <v>0</v>
      </c>
      <c r="E45" s="145">
        <v>0</v>
      </c>
      <c r="F45" s="88" t="s">
        <v>14</v>
      </c>
      <c r="G45" s="145">
        <v>0</v>
      </c>
      <c r="H45" s="32"/>
      <c r="I45" s="112">
        <f t="shared" si="1"/>
        <v>0</v>
      </c>
      <c r="J45" s="146">
        <f t="shared" si="2"/>
        <v>0</v>
      </c>
      <c r="K45" s="74"/>
      <c r="L45" s="32"/>
      <c r="M45" s="147">
        <v>0</v>
      </c>
      <c r="N45" s="257">
        <f t="shared" si="3"/>
        <v>0</v>
      </c>
      <c r="Q45" s="101"/>
    </row>
    <row r="46" spans="2:19" s="25" customFormat="1" ht="16.5" customHeight="1">
      <c r="B46" s="90"/>
      <c r="C46" s="91" t="s">
        <v>15</v>
      </c>
      <c r="D46" s="130"/>
      <c r="E46" s="130" t="s">
        <v>4</v>
      </c>
      <c r="F46" s="130"/>
      <c r="G46" s="130"/>
      <c r="H46" s="130"/>
      <c r="I46" s="94"/>
      <c r="J46" s="132">
        <f>SUM(J40:J45)</f>
        <v>0</v>
      </c>
      <c r="K46" s="99"/>
      <c r="L46" s="39"/>
      <c r="M46" s="255">
        <f>SUM(M40:M45)</f>
        <v>0</v>
      </c>
      <c r="N46" s="255">
        <f>SUM(N40:N45)</f>
        <v>0</v>
      </c>
      <c r="Q46" s="101"/>
    </row>
    <row r="47" spans="2:19" s="32" customFormat="1" ht="16.5" customHeight="1">
      <c r="B47" s="113"/>
      <c r="C47" s="39"/>
      <c r="D47" s="39"/>
      <c r="E47" s="39"/>
      <c r="F47" s="39"/>
      <c r="G47" s="39"/>
      <c r="H47" s="39"/>
      <c r="I47" s="134"/>
      <c r="J47" s="39"/>
      <c r="K47" s="99"/>
      <c r="L47" s="39"/>
      <c r="M47" s="89"/>
      <c r="N47" s="89"/>
      <c r="Q47" s="101"/>
    </row>
    <row r="48" spans="2:19" s="25" customFormat="1" ht="16.5" customHeight="1">
      <c r="B48" s="90">
        <v>18</v>
      </c>
      <c r="C48" s="91" t="s">
        <v>41</v>
      </c>
      <c r="D48" s="92" t="s">
        <v>9</v>
      </c>
      <c r="E48" s="92" t="s">
        <v>10</v>
      </c>
      <c r="F48" s="93" t="s">
        <v>11</v>
      </c>
      <c r="G48" s="92" t="s">
        <v>12</v>
      </c>
      <c r="H48" s="93"/>
      <c r="I48" s="94" t="s">
        <v>13</v>
      </c>
      <c r="J48" s="95" t="s">
        <v>5</v>
      </c>
      <c r="K48" s="148"/>
      <c r="L48" s="149"/>
      <c r="M48" s="97" t="s">
        <v>74</v>
      </c>
      <c r="N48" s="97" t="s">
        <v>75</v>
      </c>
      <c r="Q48" s="101"/>
    </row>
    <row r="49" spans="2:17" s="25" customFormat="1" ht="16.5" customHeight="1">
      <c r="B49" s="135">
        <v>400</v>
      </c>
      <c r="C49" s="119" t="s">
        <v>42</v>
      </c>
      <c r="D49" s="137">
        <v>0</v>
      </c>
      <c r="E49" s="137">
        <v>0</v>
      </c>
      <c r="F49" s="121" t="s">
        <v>14</v>
      </c>
      <c r="G49" s="120">
        <v>0</v>
      </c>
      <c r="H49" s="138"/>
      <c r="I49" s="138">
        <f t="shared" ref="I49:I58" si="4">IF(D49="",E49*G49,D49*E49*G49)</f>
        <v>0</v>
      </c>
      <c r="J49" s="119">
        <f t="shared" ref="J49:J58" si="5">I49</f>
        <v>0</v>
      </c>
      <c r="K49" s="150"/>
      <c r="L49" s="112"/>
      <c r="M49" s="151">
        <v>0</v>
      </c>
      <c r="N49" s="142">
        <f t="shared" ref="N49:N58" si="6">J49-M49</f>
        <v>0</v>
      </c>
      <c r="Q49" s="101"/>
    </row>
    <row r="50" spans="2:17" s="25" customFormat="1" ht="16.5" customHeight="1">
      <c r="B50" s="135">
        <v>405</v>
      </c>
      <c r="C50" s="119" t="s">
        <v>43</v>
      </c>
      <c r="D50" s="137">
        <v>0</v>
      </c>
      <c r="E50" s="137">
        <v>0</v>
      </c>
      <c r="F50" s="121" t="s">
        <v>14</v>
      </c>
      <c r="G50" s="120">
        <v>0</v>
      </c>
      <c r="H50" s="138"/>
      <c r="I50" s="138">
        <f t="shared" si="4"/>
        <v>0</v>
      </c>
      <c r="J50" s="119">
        <f t="shared" si="5"/>
        <v>0</v>
      </c>
      <c r="K50" s="150"/>
      <c r="L50" s="112"/>
      <c r="M50" s="151">
        <v>0</v>
      </c>
      <c r="N50" s="142">
        <f t="shared" si="6"/>
        <v>0</v>
      </c>
      <c r="Q50" s="101"/>
    </row>
    <row r="51" spans="2:17" s="25" customFormat="1" ht="16.5" customHeight="1">
      <c r="B51" s="135">
        <v>410</v>
      </c>
      <c r="C51" s="119" t="s">
        <v>44</v>
      </c>
      <c r="D51" s="137">
        <v>0</v>
      </c>
      <c r="E51" s="137">
        <v>0</v>
      </c>
      <c r="F51" s="121" t="s">
        <v>14</v>
      </c>
      <c r="G51" s="120">
        <v>0</v>
      </c>
      <c r="H51" s="138"/>
      <c r="I51" s="138">
        <f t="shared" si="4"/>
        <v>0</v>
      </c>
      <c r="J51" s="119">
        <f t="shared" si="5"/>
        <v>0</v>
      </c>
      <c r="K51" s="150"/>
      <c r="L51" s="112"/>
      <c r="M51" s="151">
        <v>0</v>
      </c>
      <c r="N51" s="142">
        <f t="shared" si="6"/>
        <v>0</v>
      </c>
      <c r="Q51" s="101"/>
    </row>
    <row r="52" spans="2:17" s="25" customFormat="1" ht="16.5" customHeight="1">
      <c r="B52" s="135">
        <v>420</v>
      </c>
      <c r="C52" s="119" t="s">
        <v>45</v>
      </c>
      <c r="D52" s="137">
        <v>0</v>
      </c>
      <c r="E52" s="137">
        <v>0</v>
      </c>
      <c r="F52" s="121" t="s">
        <v>14</v>
      </c>
      <c r="G52" s="120">
        <v>0</v>
      </c>
      <c r="H52" s="138"/>
      <c r="I52" s="138">
        <f t="shared" si="4"/>
        <v>0</v>
      </c>
      <c r="J52" s="119">
        <f t="shared" si="5"/>
        <v>0</v>
      </c>
      <c r="K52" s="150"/>
      <c r="L52" s="112"/>
      <c r="M52" s="151">
        <v>0</v>
      </c>
      <c r="N52" s="142">
        <f t="shared" si="6"/>
        <v>0</v>
      </c>
      <c r="Q52" s="101"/>
    </row>
    <row r="53" spans="2:17" s="25" customFormat="1" ht="16.5" customHeight="1">
      <c r="B53" s="135">
        <v>425</v>
      </c>
      <c r="C53" s="119" t="s">
        <v>46</v>
      </c>
      <c r="D53" s="137">
        <v>0</v>
      </c>
      <c r="E53" s="137">
        <v>0</v>
      </c>
      <c r="F53" s="121" t="s">
        <v>14</v>
      </c>
      <c r="G53" s="120">
        <v>0</v>
      </c>
      <c r="H53" s="138"/>
      <c r="I53" s="138">
        <f t="shared" si="4"/>
        <v>0</v>
      </c>
      <c r="J53" s="119">
        <f t="shared" si="5"/>
        <v>0</v>
      </c>
      <c r="K53" s="150"/>
      <c r="L53" s="112"/>
      <c r="M53" s="151">
        <v>0</v>
      </c>
      <c r="N53" s="142">
        <f t="shared" si="6"/>
        <v>0</v>
      </c>
      <c r="Q53" s="101"/>
    </row>
    <row r="54" spans="2:17" s="25" customFormat="1" ht="16.5" customHeight="1">
      <c r="B54" s="135">
        <v>427</v>
      </c>
      <c r="C54" s="119" t="s">
        <v>47</v>
      </c>
      <c r="D54" s="137">
        <v>0</v>
      </c>
      <c r="E54" s="137">
        <v>0</v>
      </c>
      <c r="F54" s="121" t="s">
        <v>14</v>
      </c>
      <c r="G54" s="120">
        <v>0</v>
      </c>
      <c r="H54" s="138"/>
      <c r="I54" s="138">
        <f t="shared" si="4"/>
        <v>0</v>
      </c>
      <c r="J54" s="119">
        <f t="shared" si="5"/>
        <v>0</v>
      </c>
      <c r="K54" s="150"/>
      <c r="L54" s="112"/>
      <c r="M54" s="151">
        <v>0</v>
      </c>
      <c r="N54" s="142">
        <f t="shared" si="6"/>
        <v>0</v>
      </c>
      <c r="Q54" s="101"/>
    </row>
    <row r="55" spans="2:17" s="25" customFormat="1" ht="16.5" customHeight="1">
      <c r="B55" s="135">
        <v>430</v>
      </c>
      <c r="C55" s="119" t="s">
        <v>48</v>
      </c>
      <c r="D55" s="137">
        <v>0</v>
      </c>
      <c r="E55" s="137">
        <v>0</v>
      </c>
      <c r="F55" s="121" t="s">
        <v>14</v>
      </c>
      <c r="G55" s="120">
        <v>0</v>
      </c>
      <c r="H55" s="138"/>
      <c r="I55" s="138">
        <f t="shared" si="4"/>
        <v>0</v>
      </c>
      <c r="J55" s="119">
        <f t="shared" si="5"/>
        <v>0</v>
      </c>
      <c r="K55" s="150"/>
      <c r="L55" s="112"/>
      <c r="M55" s="151">
        <v>0</v>
      </c>
      <c r="N55" s="142">
        <f t="shared" si="6"/>
        <v>0</v>
      </c>
      <c r="Q55" s="101"/>
    </row>
    <row r="56" spans="2:17" s="25" customFormat="1" ht="16.5" customHeight="1">
      <c r="B56" s="135">
        <v>435</v>
      </c>
      <c r="C56" s="119" t="s">
        <v>49</v>
      </c>
      <c r="D56" s="137">
        <v>0</v>
      </c>
      <c r="E56" s="137">
        <v>0</v>
      </c>
      <c r="F56" s="121" t="s">
        <v>14</v>
      </c>
      <c r="G56" s="120">
        <v>0</v>
      </c>
      <c r="H56" s="138"/>
      <c r="I56" s="138">
        <f t="shared" si="4"/>
        <v>0</v>
      </c>
      <c r="J56" s="119">
        <f t="shared" si="5"/>
        <v>0</v>
      </c>
      <c r="K56" s="150"/>
      <c r="L56" s="112"/>
      <c r="M56" s="151">
        <v>0</v>
      </c>
      <c r="N56" s="142">
        <f t="shared" si="6"/>
        <v>0</v>
      </c>
      <c r="Q56" s="101"/>
    </row>
    <row r="57" spans="2:17" s="25" customFormat="1" ht="16.5" customHeight="1">
      <c r="B57" s="118">
        <v>442</v>
      </c>
      <c r="C57" s="153" t="s">
        <v>50</v>
      </c>
      <c r="D57" s="145">
        <v>0</v>
      </c>
      <c r="E57" s="145">
        <v>0</v>
      </c>
      <c r="F57" s="154" t="s">
        <v>14</v>
      </c>
      <c r="G57" s="155">
        <v>0</v>
      </c>
      <c r="H57" s="156"/>
      <c r="I57" s="156">
        <f t="shared" si="4"/>
        <v>0</v>
      </c>
      <c r="J57" s="153">
        <f t="shared" si="5"/>
        <v>0</v>
      </c>
      <c r="K57" s="150"/>
      <c r="L57" s="112"/>
      <c r="M57" s="157">
        <v>0</v>
      </c>
      <c r="N57" s="142">
        <f t="shared" si="6"/>
        <v>0</v>
      </c>
      <c r="Q57" s="101"/>
    </row>
    <row r="58" spans="2:17" s="25" customFormat="1" ht="16.5" customHeight="1">
      <c r="B58" s="143">
        <v>448</v>
      </c>
      <c r="C58" s="153" t="s">
        <v>113</v>
      </c>
      <c r="D58" s="155">
        <v>0</v>
      </c>
      <c r="E58" s="155">
        <v>0</v>
      </c>
      <c r="F58" s="154" t="s">
        <v>14</v>
      </c>
      <c r="G58" s="155">
        <v>0</v>
      </c>
      <c r="H58" s="156"/>
      <c r="I58" s="163">
        <f t="shared" si="4"/>
        <v>0</v>
      </c>
      <c r="J58" s="146">
        <f t="shared" si="5"/>
        <v>0</v>
      </c>
      <c r="K58" s="150"/>
      <c r="L58" s="112"/>
      <c r="M58" s="164">
        <v>0</v>
      </c>
      <c r="N58" s="257">
        <f t="shared" si="6"/>
        <v>0</v>
      </c>
      <c r="Q58" s="101"/>
    </row>
    <row r="59" spans="2:17" s="25" customFormat="1" ht="16.5" customHeight="1">
      <c r="B59" s="246"/>
      <c r="C59" s="91" t="s">
        <v>15</v>
      </c>
      <c r="D59" s="130"/>
      <c r="E59" s="130"/>
      <c r="F59" s="130"/>
      <c r="G59" s="130"/>
      <c r="H59" s="130"/>
      <c r="I59" s="94"/>
      <c r="J59" s="132">
        <f>SUM(J49:J58)</f>
        <v>0</v>
      </c>
      <c r="K59" s="111"/>
      <c r="L59" s="158"/>
      <c r="M59" s="255">
        <f>SUM(M49:M58)</f>
        <v>0</v>
      </c>
      <c r="N59" s="255">
        <f>SUM(N49:N58)</f>
        <v>0</v>
      </c>
      <c r="Q59" s="101"/>
    </row>
    <row r="60" spans="2:17" s="32" customFormat="1" ht="16.5" customHeight="1">
      <c r="B60" s="88"/>
      <c r="C60" s="39"/>
      <c r="D60" s="39"/>
      <c r="E60" s="39"/>
      <c r="F60" s="39"/>
      <c r="G60" s="39"/>
      <c r="H60" s="39"/>
      <c r="I60" s="134"/>
      <c r="J60" s="39"/>
      <c r="K60" s="99"/>
      <c r="L60" s="39"/>
      <c r="M60" s="89"/>
      <c r="N60" s="89"/>
      <c r="Q60" s="101"/>
    </row>
    <row r="61" spans="2:17" s="25" customFormat="1" ht="16.5" customHeight="1">
      <c r="B61" s="90">
        <v>19</v>
      </c>
      <c r="C61" s="91" t="s">
        <v>51</v>
      </c>
      <c r="D61" s="92" t="s">
        <v>9</v>
      </c>
      <c r="E61" s="92" t="s">
        <v>10</v>
      </c>
      <c r="F61" s="93" t="s">
        <v>11</v>
      </c>
      <c r="G61" s="92" t="s">
        <v>12</v>
      </c>
      <c r="H61" s="93"/>
      <c r="I61" s="94" t="s">
        <v>13</v>
      </c>
      <c r="J61" s="95" t="s">
        <v>5</v>
      </c>
      <c r="K61" s="148"/>
      <c r="L61" s="149"/>
      <c r="M61" s="97" t="s">
        <v>74</v>
      </c>
      <c r="N61" s="97" t="s">
        <v>75</v>
      </c>
      <c r="Q61" s="101"/>
    </row>
    <row r="62" spans="2:17" s="25" customFormat="1" ht="16.5" customHeight="1">
      <c r="B62" s="135">
        <v>450</v>
      </c>
      <c r="C62" s="136" t="s">
        <v>52</v>
      </c>
      <c r="D62" s="120">
        <v>0</v>
      </c>
      <c r="E62" s="120">
        <v>0</v>
      </c>
      <c r="F62" s="138" t="s">
        <v>14</v>
      </c>
      <c r="G62" s="120">
        <v>0</v>
      </c>
      <c r="H62" s="138"/>
      <c r="I62" s="138">
        <f t="shared" ref="I62:I68" si="7">IF(D62="",E62*G62,D62*E62*G62)</f>
        <v>0</v>
      </c>
      <c r="J62" s="119">
        <f t="shared" ref="J62:J68" si="8">I62</f>
        <v>0</v>
      </c>
      <c r="K62" s="150"/>
      <c r="L62" s="112"/>
      <c r="M62" s="151">
        <v>0</v>
      </c>
      <c r="N62" s="142">
        <f t="shared" ref="N62:N68" si="9">J62-M62</f>
        <v>0</v>
      </c>
      <c r="Q62" s="101"/>
    </row>
    <row r="63" spans="2:17" s="25" customFormat="1" ht="16.5" customHeight="1">
      <c r="B63" s="135">
        <v>455</v>
      </c>
      <c r="C63" s="136" t="s">
        <v>53</v>
      </c>
      <c r="D63" s="120">
        <v>0</v>
      </c>
      <c r="E63" s="120">
        <v>0</v>
      </c>
      <c r="F63" s="138" t="s">
        <v>14</v>
      </c>
      <c r="G63" s="120">
        <v>0</v>
      </c>
      <c r="H63" s="138"/>
      <c r="I63" s="138">
        <f t="shared" si="7"/>
        <v>0</v>
      </c>
      <c r="J63" s="119">
        <f t="shared" si="8"/>
        <v>0</v>
      </c>
      <c r="K63" s="150"/>
      <c r="L63" s="112"/>
      <c r="M63" s="151">
        <v>0</v>
      </c>
      <c r="N63" s="142">
        <f t="shared" si="9"/>
        <v>0</v>
      </c>
      <c r="Q63" s="101"/>
    </row>
    <row r="64" spans="2:17" s="25" customFormat="1" ht="16.5" customHeight="1">
      <c r="B64" s="135">
        <v>460</v>
      </c>
      <c r="C64" s="119" t="s">
        <v>54</v>
      </c>
      <c r="D64" s="120">
        <v>0</v>
      </c>
      <c r="E64" s="120">
        <v>0</v>
      </c>
      <c r="F64" s="138" t="s">
        <v>14</v>
      </c>
      <c r="G64" s="120">
        <v>0</v>
      </c>
      <c r="H64" s="138"/>
      <c r="I64" s="138">
        <f t="shared" si="7"/>
        <v>0</v>
      </c>
      <c r="J64" s="119">
        <f t="shared" si="8"/>
        <v>0</v>
      </c>
      <c r="K64" s="150"/>
      <c r="L64" s="112"/>
      <c r="M64" s="151">
        <v>0</v>
      </c>
      <c r="N64" s="142">
        <f t="shared" si="9"/>
        <v>0</v>
      </c>
      <c r="Q64" s="101"/>
    </row>
    <row r="65" spans="1:17" s="25" customFormat="1" ht="16.5" customHeight="1">
      <c r="B65" s="135">
        <v>470</v>
      </c>
      <c r="C65" s="136" t="s">
        <v>55</v>
      </c>
      <c r="D65" s="120">
        <v>0</v>
      </c>
      <c r="E65" s="120">
        <v>0</v>
      </c>
      <c r="F65" s="138" t="s">
        <v>14</v>
      </c>
      <c r="G65" s="120">
        <v>0</v>
      </c>
      <c r="H65" s="138"/>
      <c r="I65" s="138">
        <f t="shared" si="7"/>
        <v>0</v>
      </c>
      <c r="J65" s="119">
        <f t="shared" si="8"/>
        <v>0</v>
      </c>
      <c r="K65" s="150"/>
      <c r="L65" s="112"/>
      <c r="M65" s="151">
        <v>0</v>
      </c>
      <c r="N65" s="142">
        <f t="shared" si="9"/>
        <v>0</v>
      </c>
      <c r="Q65" s="101"/>
    </row>
    <row r="66" spans="1:17" s="25" customFormat="1" ht="16.5" customHeight="1">
      <c r="B66" s="135">
        <v>475</v>
      </c>
      <c r="C66" s="119" t="s">
        <v>56</v>
      </c>
      <c r="D66" s="120">
        <v>0</v>
      </c>
      <c r="E66" s="120">
        <v>0</v>
      </c>
      <c r="F66" s="138" t="s">
        <v>14</v>
      </c>
      <c r="G66" s="120">
        <v>0</v>
      </c>
      <c r="H66" s="138"/>
      <c r="I66" s="138">
        <f t="shared" si="7"/>
        <v>0</v>
      </c>
      <c r="J66" s="119">
        <f t="shared" si="8"/>
        <v>0</v>
      </c>
      <c r="K66" s="150"/>
      <c r="L66" s="112"/>
      <c r="M66" s="151">
        <v>0</v>
      </c>
      <c r="N66" s="142">
        <f t="shared" si="9"/>
        <v>0</v>
      </c>
      <c r="Q66" s="101"/>
    </row>
    <row r="67" spans="1:17" s="25" customFormat="1" ht="16.5" customHeight="1">
      <c r="A67" s="112"/>
      <c r="B67" s="118">
        <v>480</v>
      </c>
      <c r="C67" s="153" t="s">
        <v>57</v>
      </c>
      <c r="D67" s="155">
        <v>0</v>
      </c>
      <c r="E67" s="155">
        <v>0</v>
      </c>
      <c r="F67" s="156" t="s">
        <v>14</v>
      </c>
      <c r="G67" s="155">
        <v>0</v>
      </c>
      <c r="H67" s="156"/>
      <c r="I67" s="156">
        <f t="shared" si="7"/>
        <v>0</v>
      </c>
      <c r="J67" s="119">
        <f t="shared" si="8"/>
        <v>0</v>
      </c>
      <c r="K67" s="150"/>
      <c r="L67" s="112"/>
      <c r="M67" s="157">
        <v>0</v>
      </c>
      <c r="N67" s="142">
        <f t="shared" si="9"/>
        <v>0</v>
      </c>
      <c r="Q67" s="101"/>
    </row>
    <row r="68" spans="1:17" s="25" customFormat="1" ht="16.5" customHeight="1">
      <c r="B68" s="143">
        <v>498</v>
      </c>
      <c r="C68" s="153" t="s">
        <v>113</v>
      </c>
      <c r="D68" s="155">
        <v>0</v>
      </c>
      <c r="E68" s="155">
        <v>0</v>
      </c>
      <c r="F68" s="156" t="s">
        <v>14</v>
      </c>
      <c r="G68" s="155">
        <v>0</v>
      </c>
      <c r="H68" s="156"/>
      <c r="I68" s="163">
        <f t="shared" si="7"/>
        <v>0</v>
      </c>
      <c r="J68" s="153">
        <f t="shared" si="8"/>
        <v>0</v>
      </c>
      <c r="K68" s="150"/>
      <c r="L68" s="112"/>
      <c r="M68" s="164">
        <v>0</v>
      </c>
      <c r="N68" s="257">
        <f t="shared" si="9"/>
        <v>0</v>
      </c>
      <c r="Q68" s="101"/>
    </row>
    <row r="69" spans="1:17" s="25" customFormat="1" ht="16.5" customHeight="1">
      <c r="B69" s="246"/>
      <c r="C69" s="91" t="s">
        <v>15</v>
      </c>
      <c r="D69" s="130"/>
      <c r="E69" s="130" t="s">
        <v>4</v>
      </c>
      <c r="F69" s="130"/>
      <c r="G69" s="130"/>
      <c r="H69" s="130"/>
      <c r="I69" s="94"/>
      <c r="J69" s="132">
        <f>SUM(J62:J68)</f>
        <v>0</v>
      </c>
      <c r="K69" s="111"/>
      <c r="L69" s="158"/>
      <c r="M69" s="255">
        <f>SUM(M62:M68)</f>
        <v>0</v>
      </c>
      <c r="N69" s="255">
        <f>SUM(N62:N68)</f>
        <v>0</v>
      </c>
      <c r="Q69" s="101"/>
    </row>
    <row r="70" spans="1:17" s="32" customFormat="1" ht="16.5" customHeight="1">
      <c r="B70" s="88"/>
      <c r="C70" s="39"/>
      <c r="D70" s="39"/>
      <c r="E70" s="39"/>
      <c r="F70" s="39"/>
      <c r="G70" s="39"/>
      <c r="H70" s="39"/>
      <c r="I70" s="134"/>
      <c r="J70" s="39"/>
      <c r="K70" s="99"/>
      <c r="L70" s="39"/>
      <c r="M70" s="89"/>
      <c r="N70" s="89"/>
      <c r="Q70" s="101"/>
    </row>
    <row r="71" spans="1:17" s="25" customFormat="1" ht="16.5" customHeight="1">
      <c r="B71" s="90">
        <v>20</v>
      </c>
      <c r="C71" s="91" t="s">
        <v>58</v>
      </c>
      <c r="D71" s="92" t="s">
        <v>9</v>
      </c>
      <c r="E71" s="92" t="s">
        <v>10</v>
      </c>
      <c r="F71" s="93" t="s">
        <v>11</v>
      </c>
      <c r="G71" s="92" t="s">
        <v>12</v>
      </c>
      <c r="H71" s="93"/>
      <c r="I71" s="94" t="s">
        <v>13</v>
      </c>
      <c r="J71" s="95" t="s">
        <v>5</v>
      </c>
      <c r="K71" s="148"/>
      <c r="L71" s="149"/>
      <c r="M71" s="97" t="s">
        <v>74</v>
      </c>
      <c r="N71" s="97" t="s">
        <v>75</v>
      </c>
      <c r="Q71" s="101"/>
    </row>
    <row r="72" spans="1:17" s="25" customFormat="1" ht="16.5" customHeight="1">
      <c r="B72" s="135">
        <v>500</v>
      </c>
      <c r="C72" s="136" t="s">
        <v>59</v>
      </c>
      <c r="D72" s="120">
        <v>0</v>
      </c>
      <c r="E72" s="120">
        <v>0</v>
      </c>
      <c r="F72" s="138" t="s">
        <v>18</v>
      </c>
      <c r="G72" s="120">
        <v>0</v>
      </c>
      <c r="H72" s="138"/>
      <c r="I72" s="138">
        <f>IF(D72="",E72*G72,D72*E72*G72)</f>
        <v>0</v>
      </c>
      <c r="J72" s="119">
        <f>I72</f>
        <v>0</v>
      </c>
      <c r="K72" s="150"/>
      <c r="L72" s="112"/>
      <c r="M72" s="151">
        <v>0</v>
      </c>
      <c r="N72" s="142">
        <f>J72-M72</f>
        <v>0</v>
      </c>
      <c r="Q72" s="101"/>
    </row>
    <row r="73" spans="1:17" s="25" customFormat="1" ht="16.5" customHeight="1">
      <c r="B73" s="152"/>
      <c r="C73" s="153" t="s">
        <v>60</v>
      </c>
      <c r="D73" s="155">
        <v>0</v>
      </c>
      <c r="E73" s="155">
        <v>0</v>
      </c>
      <c r="F73" s="156" t="s">
        <v>0</v>
      </c>
      <c r="G73" s="155">
        <v>0</v>
      </c>
      <c r="H73" s="156"/>
      <c r="I73" s="156">
        <f>IF(D73="",E73*G73,D73*E73*G73)</f>
        <v>0</v>
      </c>
      <c r="J73" s="153">
        <f>I73</f>
        <v>0</v>
      </c>
      <c r="K73" s="150"/>
      <c r="L73" s="112"/>
      <c r="M73" s="157">
        <v>0</v>
      </c>
      <c r="N73" s="142">
        <f>J73-M73</f>
        <v>0</v>
      </c>
      <c r="Q73" s="101"/>
    </row>
    <row r="74" spans="1:17" s="25" customFormat="1" ht="16.5" customHeight="1">
      <c r="B74" s="152"/>
      <c r="C74" s="153" t="s">
        <v>61</v>
      </c>
      <c r="D74" s="155">
        <v>0</v>
      </c>
      <c r="E74" s="155">
        <v>0</v>
      </c>
      <c r="F74" s="156" t="s">
        <v>18</v>
      </c>
      <c r="G74" s="155">
        <v>0</v>
      </c>
      <c r="H74" s="156"/>
      <c r="I74" s="163">
        <f>IF(D74="",E74*G74,D74*E74*G74)</f>
        <v>0</v>
      </c>
      <c r="J74" s="146">
        <f>I74</f>
        <v>0</v>
      </c>
      <c r="K74" s="150"/>
      <c r="L74" s="112"/>
      <c r="M74" s="164">
        <v>0</v>
      </c>
      <c r="N74" s="257">
        <f>J74-M74</f>
        <v>0</v>
      </c>
      <c r="Q74" s="101"/>
    </row>
    <row r="75" spans="1:17" s="25" customFormat="1" ht="16.5" customHeight="1">
      <c r="B75" s="246"/>
      <c r="C75" s="91" t="s">
        <v>15</v>
      </c>
      <c r="D75" s="130"/>
      <c r="E75" s="130" t="s">
        <v>4</v>
      </c>
      <c r="F75" s="130"/>
      <c r="G75" s="130"/>
      <c r="H75" s="130"/>
      <c r="I75" s="94"/>
      <c r="J75" s="132">
        <f>SUM(J72:J74)</f>
        <v>0</v>
      </c>
      <c r="K75" s="111"/>
      <c r="L75" s="158"/>
      <c r="M75" s="255">
        <f>SUM(M72:M74)</f>
        <v>0</v>
      </c>
      <c r="N75" s="255">
        <f>SUM(N72:N74)</f>
        <v>0</v>
      </c>
      <c r="Q75" s="101"/>
    </row>
    <row r="76" spans="1:17" s="32" customFormat="1" ht="16.5" customHeight="1">
      <c r="B76" s="88"/>
      <c r="C76" s="39"/>
      <c r="D76" s="39"/>
      <c r="E76" s="39"/>
      <c r="F76" s="39"/>
      <c r="G76" s="39"/>
      <c r="H76" s="39"/>
      <c r="I76" s="134"/>
      <c r="J76" s="39"/>
      <c r="K76" s="99"/>
      <c r="L76" s="39"/>
      <c r="M76" s="89"/>
      <c r="N76" s="89"/>
      <c r="Q76" s="101"/>
    </row>
    <row r="77" spans="1:17" s="25" customFormat="1" ht="16.5" customHeight="1">
      <c r="B77" s="90">
        <v>21</v>
      </c>
      <c r="C77" s="91" t="s">
        <v>8</v>
      </c>
      <c r="D77" s="92" t="s">
        <v>9</v>
      </c>
      <c r="E77" s="92" t="s">
        <v>10</v>
      </c>
      <c r="F77" s="93" t="s">
        <v>11</v>
      </c>
      <c r="G77" s="92" t="s">
        <v>12</v>
      </c>
      <c r="H77" s="93"/>
      <c r="I77" s="92" t="s">
        <v>13</v>
      </c>
      <c r="J77" s="95" t="s">
        <v>5</v>
      </c>
      <c r="K77" s="148"/>
      <c r="L77" s="149"/>
      <c r="M77" s="97" t="s">
        <v>74</v>
      </c>
      <c r="N77" s="97" t="s">
        <v>75</v>
      </c>
      <c r="Q77" s="101"/>
    </row>
    <row r="78" spans="1:17" s="25" customFormat="1" ht="16.5" customHeight="1">
      <c r="B78" s="135">
        <v>550</v>
      </c>
      <c r="C78" s="159" t="s">
        <v>21</v>
      </c>
      <c r="D78" s="104">
        <v>0</v>
      </c>
      <c r="E78" s="160">
        <v>0</v>
      </c>
      <c r="F78" s="105" t="s">
        <v>14</v>
      </c>
      <c r="G78" s="160">
        <v>0</v>
      </c>
      <c r="H78" s="105"/>
      <c r="I78" s="107">
        <f t="shared" ref="I78:I84" si="10">IF(D78="",E78*G78,D78*E78*G78)</f>
        <v>0</v>
      </c>
      <c r="J78" s="119">
        <f t="shared" ref="J78:J84" si="11">I78</f>
        <v>0</v>
      </c>
      <c r="K78" s="150"/>
      <c r="L78" s="112"/>
      <c r="M78" s="151">
        <v>0</v>
      </c>
      <c r="N78" s="142">
        <f t="shared" ref="N78:N84" si="12">I78-M78</f>
        <v>0</v>
      </c>
      <c r="Q78" s="101"/>
    </row>
    <row r="79" spans="1:17" s="25" customFormat="1" ht="16.5" customHeight="1">
      <c r="B79" s="135">
        <v>555</v>
      </c>
      <c r="C79" s="119" t="s">
        <v>22</v>
      </c>
      <c r="D79" s="120">
        <v>0</v>
      </c>
      <c r="E79" s="161">
        <v>0</v>
      </c>
      <c r="F79" s="121" t="s">
        <v>14</v>
      </c>
      <c r="G79" s="161">
        <v>0</v>
      </c>
      <c r="H79" s="121"/>
      <c r="I79" s="139">
        <f t="shared" si="10"/>
        <v>0</v>
      </c>
      <c r="J79" s="119">
        <f t="shared" si="11"/>
        <v>0</v>
      </c>
      <c r="K79" s="150"/>
      <c r="L79" s="112"/>
      <c r="M79" s="151">
        <v>0</v>
      </c>
      <c r="N79" s="142">
        <f t="shared" si="12"/>
        <v>0</v>
      </c>
      <c r="Q79" s="101"/>
    </row>
    <row r="80" spans="1:17" s="25" customFormat="1" ht="16.5" customHeight="1">
      <c r="B80" s="135">
        <v>560</v>
      </c>
      <c r="C80" s="119" t="s">
        <v>62</v>
      </c>
      <c r="D80" s="120">
        <v>0</v>
      </c>
      <c r="E80" s="161">
        <v>0</v>
      </c>
      <c r="F80" s="121" t="s">
        <v>14</v>
      </c>
      <c r="G80" s="161">
        <v>0</v>
      </c>
      <c r="H80" s="121"/>
      <c r="I80" s="139">
        <f t="shared" si="10"/>
        <v>0</v>
      </c>
      <c r="J80" s="119">
        <f t="shared" si="11"/>
        <v>0</v>
      </c>
      <c r="K80" s="150"/>
      <c r="L80" s="112"/>
      <c r="M80" s="151">
        <v>0</v>
      </c>
      <c r="N80" s="142">
        <f t="shared" si="12"/>
        <v>0</v>
      </c>
      <c r="Q80" s="101"/>
    </row>
    <row r="81" spans="2:17" s="25" customFormat="1" ht="16.5" customHeight="1">
      <c r="B81" s="135">
        <v>561</v>
      </c>
      <c r="C81" s="119" t="s">
        <v>63</v>
      </c>
      <c r="D81" s="120">
        <v>0</v>
      </c>
      <c r="E81" s="120">
        <v>0</v>
      </c>
      <c r="F81" s="121" t="s">
        <v>14</v>
      </c>
      <c r="G81" s="120">
        <v>0</v>
      </c>
      <c r="H81" s="138"/>
      <c r="I81" s="139">
        <f t="shared" si="10"/>
        <v>0</v>
      </c>
      <c r="J81" s="119">
        <f t="shared" si="11"/>
        <v>0</v>
      </c>
      <c r="K81" s="150"/>
      <c r="L81" s="112"/>
      <c r="M81" s="151">
        <v>0</v>
      </c>
      <c r="N81" s="142">
        <f t="shared" si="12"/>
        <v>0</v>
      </c>
      <c r="Q81" s="101"/>
    </row>
    <row r="82" spans="2:17" s="25" customFormat="1" ht="16.5" customHeight="1">
      <c r="B82" s="135">
        <v>581</v>
      </c>
      <c r="C82" s="162" t="s">
        <v>82</v>
      </c>
      <c r="D82" s="120">
        <v>0</v>
      </c>
      <c r="E82" s="120">
        <v>0</v>
      </c>
      <c r="F82" s="121" t="s">
        <v>78</v>
      </c>
      <c r="G82" s="120">
        <v>0</v>
      </c>
      <c r="H82" s="138"/>
      <c r="I82" s="139">
        <f t="shared" si="10"/>
        <v>0</v>
      </c>
      <c r="J82" s="140">
        <f t="shared" si="11"/>
        <v>0</v>
      </c>
      <c r="K82" s="74"/>
      <c r="M82" s="141">
        <v>0</v>
      </c>
      <c r="N82" s="142">
        <f t="shared" si="12"/>
        <v>0</v>
      </c>
      <c r="Q82" s="101"/>
    </row>
    <row r="83" spans="2:17" s="25" customFormat="1" ht="16.5" customHeight="1">
      <c r="B83" s="118">
        <v>587</v>
      </c>
      <c r="C83" s="162" t="s">
        <v>88</v>
      </c>
      <c r="D83" s="155">
        <v>0</v>
      </c>
      <c r="E83" s="155">
        <v>0</v>
      </c>
      <c r="F83" s="154" t="s">
        <v>78</v>
      </c>
      <c r="G83" s="155">
        <v>0</v>
      </c>
      <c r="H83" s="156"/>
      <c r="I83" s="163">
        <f t="shared" si="10"/>
        <v>0</v>
      </c>
      <c r="J83" s="140">
        <f t="shared" si="11"/>
        <v>0</v>
      </c>
      <c r="K83" s="74"/>
      <c r="M83" s="164">
        <v>0</v>
      </c>
      <c r="N83" s="142">
        <f t="shared" si="12"/>
        <v>0</v>
      </c>
      <c r="Q83" s="101"/>
    </row>
    <row r="84" spans="2:17" s="25" customFormat="1" ht="16.5" customHeight="1">
      <c r="B84" s="143">
        <v>599</v>
      </c>
      <c r="C84" s="162"/>
      <c r="D84" s="155">
        <v>0</v>
      </c>
      <c r="E84" s="155">
        <v>0</v>
      </c>
      <c r="F84" s="154" t="s">
        <v>78</v>
      </c>
      <c r="G84" s="155">
        <v>0</v>
      </c>
      <c r="H84" s="156"/>
      <c r="I84" s="163">
        <f t="shared" si="10"/>
        <v>0</v>
      </c>
      <c r="J84" s="146">
        <f t="shared" si="11"/>
        <v>0</v>
      </c>
      <c r="K84" s="74"/>
      <c r="M84" s="253">
        <v>0</v>
      </c>
      <c r="N84" s="257">
        <f t="shared" si="12"/>
        <v>0</v>
      </c>
      <c r="Q84" s="101"/>
    </row>
    <row r="85" spans="2:17" s="23" customFormat="1" ht="16.5" customHeight="1">
      <c r="B85" s="90"/>
      <c r="C85" s="214" t="s">
        <v>15</v>
      </c>
      <c r="D85" s="130"/>
      <c r="E85" s="130"/>
      <c r="F85" s="93"/>
      <c r="G85" s="130"/>
      <c r="H85" s="130"/>
      <c r="I85" s="260"/>
      <c r="J85" s="132">
        <f>SUM(J78:J84)</f>
        <v>0</v>
      </c>
      <c r="K85" s="99"/>
      <c r="M85" s="255">
        <f>SUM(M78:M84)</f>
        <v>0</v>
      </c>
      <c r="N85" s="255">
        <f>SUM(N78:N84)</f>
        <v>0</v>
      </c>
      <c r="Q85" s="101"/>
    </row>
    <row r="86" spans="2:17" s="32" customFormat="1" ht="16.5" customHeight="1">
      <c r="B86" s="88"/>
      <c r="C86" s="165"/>
      <c r="F86" s="88"/>
      <c r="K86" s="74"/>
      <c r="M86" s="133"/>
      <c r="N86" s="133"/>
      <c r="Q86" s="101"/>
    </row>
    <row r="87" spans="2:17" s="25" customFormat="1" ht="16.5" customHeight="1">
      <c r="B87" s="90">
        <v>22</v>
      </c>
      <c r="C87" s="91" t="s">
        <v>23</v>
      </c>
      <c r="D87" s="92" t="s">
        <v>9</v>
      </c>
      <c r="E87" s="92" t="s">
        <v>10</v>
      </c>
      <c r="F87" s="93" t="s">
        <v>11</v>
      </c>
      <c r="G87" s="92" t="s">
        <v>12</v>
      </c>
      <c r="H87" s="93"/>
      <c r="I87" s="94" t="s">
        <v>13</v>
      </c>
      <c r="J87" s="95" t="s">
        <v>5</v>
      </c>
      <c r="K87" s="148"/>
      <c r="L87" s="149"/>
      <c r="M87" s="97" t="s">
        <v>74</v>
      </c>
      <c r="N87" s="97" t="s">
        <v>75</v>
      </c>
      <c r="Q87" s="101"/>
    </row>
    <row r="88" spans="2:17" s="25" customFormat="1" ht="16.5" customHeight="1">
      <c r="B88" s="135">
        <v>600</v>
      </c>
      <c r="C88" s="166" t="s">
        <v>83</v>
      </c>
      <c r="D88" s="120">
        <v>0</v>
      </c>
      <c r="E88" s="120">
        <v>0</v>
      </c>
      <c r="F88" s="121" t="s">
        <v>0</v>
      </c>
      <c r="G88" s="120">
        <v>0</v>
      </c>
      <c r="H88" s="138"/>
      <c r="I88" s="138">
        <f>IF(D88="",E88*G88,D88*E88*G88)</f>
        <v>0</v>
      </c>
      <c r="J88" s="119">
        <f>D88*E88*G88</f>
        <v>0</v>
      </c>
      <c r="K88" s="150"/>
      <c r="L88" s="112"/>
      <c r="M88" s="151">
        <v>0</v>
      </c>
      <c r="N88" s="142">
        <f t="shared" ref="N88:N104" si="13">I88-M88</f>
        <v>0</v>
      </c>
      <c r="Q88" s="101"/>
    </row>
    <row r="89" spans="2:17" s="25" customFormat="1" ht="16.5" customHeight="1">
      <c r="B89" s="135"/>
      <c r="C89" s="167" t="s">
        <v>84</v>
      </c>
      <c r="D89" s="120">
        <v>0</v>
      </c>
      <c r="E89" s="120">
        <v>0</v>
      </c>
      <c r="F89" s="121" t="s">
        <v>0</v>
      </c>
      <c r="G89" s="120">
        <v>0</v>
      </c>
      <c r="H89" s="138"/>
      <c r="I89" s="138">
        <f t="shared" ref="I89:I104" si="14">IF(D89="",E89*G89,D89*E89*G89)</f>
        <v>0</v>
      </c>
      <c r="J89" s="119">
        <f>D89*E89*G89</f>
        <v>0</v>
      </c>
      <c r="K89" s="150"/>
      <c r="L89" s="112"/>
      <c r="M89" s="151">
        <v>0</v>
      </c>
      <c r="N89" s="142">
        <f t="shared" si="13"/>
        <v>0</v>
      </c>
      <c r="Q89" s="101"/>
    </row>
    <row r="90" spans="2:17" s="25" customFormat="1" ht="16.5" customHeight="1">
      <c r="B90" s="135"/>
      <c r="C90" s="166" t="s">
        <v>85</v>
      </c>
      <c r="D90" s="120">
        <v>0</v>
      </c>
      <c r="E90" s="120">
        <v>0</v>
      </c>
      <c r="F90" s="121" t="s">
        <v>0</v>
      </c>
      <c r="G90" s="120">
        <v>0</v>
      </c>
      <c r="H90" s="138"/>
      <c r="I90" s="138">
        <f t="shared" si="14"/>
        <v>0</v>
      </c>
      <c r="J90" s="119">
        <f>D90*E90*G90</f>
        <v>0</v>
      </c>
      <c r="K90" s="150"/>
      <c r="L90" s="112"/>
      <c r="M90" s="151">
        <v>0</v>
      </c>
      <c r="N90" s="142">
        <f t="shared" si="13"/>
        <v>0</v>
      </c>
      <c r="Q90" s="101"/>
    </row>
    <row r="91" spans="2:17" s="25" customFormat="1" ht="16.5" customHeight="1">
      <c r="B91" s="135"/>
      <c r="C91" s="167" t="s">
        <v>86</v>
      </c>
      <c r="D91" s="120">
        <v>0</v>
      </c>
      <c r="E91" s="120">
        <v>0</v>
      </c>
      <c r="F91" s="121" t="s">
        <v>0</v>
      </c>
      <c r="G91" s="120">
        <v>0</v>
      </c>
      <c r="H91" s="138"/>
      <c r="I91" s="138">
        <f t="shared" si="14"/>
        <v>0</v>
      </c>
      <c r="J91" s="119">
        <f>D91*E91*G91</f>
        <v>0</v>
      </c>
      <c r="K91" s="150"/>
      <c r="L91" s="112"/>
      <c r="M91" s="151">
        <v>0</v>
      </c>
      <c r="N91" s="142">
        <f t="shared" si="13"/>
        <v>0</v>
      </c>
      <c r="Q91" s="101"/>
    </row>
    <row r="92" spans="2:17" s="25" customFormat="1" ht="16.5" customHeight="1">
      <c r="B92" s="135"/>
      <c r="C92" s="167" t="s">
        <v>87</v>
      </c>
      <c r="D92" s="120">
        <v>0</v>
      </c>
      <c r="E92" s="120">
        <v>0</v>
      </c>
      <c r="F92" s="121" t="s">
        <v>0</v>
      </c>
      <c r="G92" s="120">
        <v>0</v>
      </c>
      <c r="H92" s="138"/>
      <c r="I92" s="138">
        <f t="shared" si="14"/>
        <v>0</v>
      </c>
      <c r="J92" s="119">
        <f>D92*E92*G92</f>
        <v>0</v>
      </c>
      <c r="K92" s="150"/>
      <c r="L92" s="112"/>
      <c r="M92" s="151">
        <v>0</v>
      </c>
      <c r="N92" s="142">
        <f t="shared" si="13"/>
        <v>0</v>
      </c>
      <c r="Q92" s="101"/>
    </row>
    <row r="93" spans="2:17" s="25" customFormat="1" ht="16.5" customHeight="1">
      <c r="B93" s="135">
        <v>610</v>
      </c>
      <c r="C93" s="119" t="s">
        <v>24</v>
      </c>
      <c r="D93" s="137">
        <v>0</v>
      </c>
      <c r="E93" s="137">
        <v>0</v>
      </c>
      <c r="F93" s="121" t="s">
        <v>14</v>
      </c>
      <c r="G93" s="120">
        <v>0</v>
      </c>
      <c r="H93" s="138"/>
      <c r="I93" s="138">
        <f t="shared" si="14"/>
        <v>0</v>
      </c>
      <c r="J93" s="119">
        <f>I93</f>
        <v>0</v>
      </c>
      <c r="K93" s="150"/>
      <c r="L93" s="112"/>
      <c r="M93" s="151">
        <v>0</v>
      </c>
      <c r="N93" s="142">
        <f t="shared" si="13"/>
        <v>0</v>
      </c>
      <c r="Q93" s="101"/>
    </row>
    <row r="94" spans="2:17" s="25" customFormat="1" ht="16.5" customHeight="1">
      <c r="B94" s="135">
        <v>612</v>
      </c>
      <c r="C94" s="119" t="s">
        <v>25</v>
      </c>
      <c r="D94" s="137">
        <v>0</v>
      </c>
      <c r="E94" s="137">
        <v>0</v>
      </c>
      <c r="F94" s="121" t="s">
        <v>14</v>
      </c>
      <c r="G94" s="168">
        <v>0</v>
      </c>
      <c r="H94" s="138"/>
      <c r="I94" s="138">
        <f t="shared" si="14"/>
        <v>0</v>
      </c>
      <c r="J94" s="119">
        <f>I94</f>
        <v>0</v>
      </c>
      <c r="K94" s="150"/>
      <c r="L94" s="112"/>
      <c r="M94" s="151">
        <v>0</v>
      </c>
      <c r="N94" s="142">
        <f t="shared" si="13"/>
        <v>0</v>
      </c>
      <c r="Q94" s="101"/>
    </row>
    <row r="95" spans="2:17" s="25" customFormat="1" ht="16.5" customHeight="1">
      <c r="B95" s="135">
        <v>614</v>
      </c>
      <c r="C95" s="119" t="s">
        <v>26</v>
      </c>
      <c r="D95" s="137">
        <v>0</v>
      </c>
      <c r="E95" s="137">
        <v>0</v>
      </c>
      <c r="F95" s="121" t="s">
        <v>14</v>
      </c>
      <c r="G95" s="120">
        <v>0</v>
      </c>
      <c r="H95" s="138"/>
      <c r="I95" s="138">
        <f t="shared" si="14"/>
        <v>0</v>
      </c>
      <c r="J95" s="119">
        <f>I95</f>
        <v>0</v>
      </c>
      <c r="K95" s="150"/>
      <c r="L95" s="112"/>
      <c r="M95" s="151">
        <v>0</v>
      </c>
      <c r="N95" s="142">
        <f t="shared" si="13"/>
        <v>0</v>
      </c>
      <c r="Q95" s="101"/>
    </row>
    <row r="96" spans="2:17" s="25" customFormat="1" ht="16.5" customHeight="1">
      <c r="B96" s="135">
        <v>620</v>
      </c>
      <c r="C96" s="119" t="s">
        <v>27</v>
      </c>
      <c r="D96" s="137">
        <v>0</v>
      </c>
      <c r="E96" s="137">
        <v>0</v>
      </c>
      <c r="F96" s="121" t="s">
        <v>14</v>
      </c>
      <c r="G96" s="120">
        <v>0</v>
      </c>
      <c r="H96" s="138"/>
      <c r="I96" s="138">
        <f t="shared" si="14"/>
        <v>0</v>
      </c>
      <c r="J96" s="119">
        <f>D96*E96*G96</f>
        <v>0</v>
      </c>
      <c r="K96" s="150"/>
      <c r="L96" s="112"/>
      <c r="M96" s="151">
        <v>0</v>
      </c>
      <c r="N96" s="142">
        <f t="shared" si="13"/>
        <v>0</v>
      </c>
      <c r="Q96" s="101"/>
    </row>
    <row r="97" spans="2:17" s="25" customFormat="1" ht="16.5" customHeight="1">
      <c r="B97" s="135"/>
      <c r="C97" s="119" t="s">
        <v>28</v>
      </c>
      <c r="D97" s="120">
        <v>0</v>
      </c>
      <c r="E97" s="120">
        <v>0</v>
      </c>
      <c r="F97" s="121" t="s">
        <v>29</v>
      </c>
      <c r="G97" s="120">
        <v>0</v>
      </c>
      <c r="H97" s="138"/>
      <c r="I97" s="138">
        <f t="shared" si="14"/>
        <v>0</v>
      </c>
      <c r="J97" s="119">
        <f>D97*E97*G97</f>
        <v>0</v>
      </c>
      <c r="K97" s="150"/>
      <c r="L97" s="112"/>
      <c r="M97" s="151">
        <v>0</v>
      </c>
      <c r="N97" s="142">
        <f t="shared" si="13"/>
        <v>0</v>
      </c>
      <c r="Q97" s="101"/>
    </row>
    <row r="98" spans="2:17" s="25" customFormat="1" ht="16.5" customHeight="1">
      <c r="B98" s="135"/>
      <c r="C98" s="119" t="s">
        <v>30</v>
      </c>
      <c r="D98" s="120">
        <v>0</v>
      </c>
      <c r="E98" s="120">
        <v>0</v>
      </c>
      <c r="F98" s="121" t="s">
        <v>29</v>
      </c>
      <c r="G98" s="120">
        <v>0</v>
      </c>
      <c r="H98" s="138"/>
      <c r="I98" s="138">
        <f t="shared" si="14"/>
        <v>0</v>
      </c>
      <c r="J98" s="119">
        <f>D98*E98*G98</f>
        <v>0</v>
      </c>
      <c r="K98" s="150"/>
      <c r="L98" s="112"/>
      <c r="M98" s="151">
        <v>0</v>
      </c>
      <c r="N98" s="142">
        <f t="shared" si="13"/>
        <v>0</v>
      </c>
      <c r="Q98" s="101"/>
    </row>
    <row r="99" spans="2:17" s="25" customFormat="1" ht="16.5" customHeight="1">
      <c r="B99" s="135">
        <v>621</v>
      </c>
      <c r="C99" s="119" t="s">
        <v>64</v>
      </c>
      <c r="D99" s="120">
        <v>0</v>
      </c>
      <c r="E99" s="120">
        <v>0</v>
      </c>
      <c r="F99" s="121" t="s">
        <v>14</v>
      </c>
      <c r="G99" s="120">
        <v>0</v>
      </c>
      <c r="H99" s="138"/>
      <c r="I99" s="138">
        <f t="shared" si="14"/>
        <v>0</v>
      </c>
      <c r="J99" s="119">
        <f t="shared" ref="J99:J104" si="15">I99</f>
        <v>0</v>
      </c>
      <c r="K99" s="150"/>
      <c r="L99" s="112"/>
      <c r="M99" s="151">
        <v>0</v>
      </c>
      <c r="N99" s="142">
        <f t="shared" si="13"/>
        <v>0</v>
      </c>
      <c r="Q99" s="101"/>
    </row>
    <row r="100" spans="2:17" s="25" customFormat="1" ht="16.5" customHeight="1">
      <c r="B100" s="135"/>
      <c r="C100" s="119" t="s">
        <v>65</v>
      </c>
      <c r="D100" s="120">
        <v>0</v>
      </c>
      <c r="E100" s="120">
        <v>0</v>
      </c>
      <c r="F100" s="121" t="s">
        <v>14</v>
      </c>
      <c r="G100" s="120">
        <v>0</v>
      </c>
      <c r="H100" s="138"/>
      <c r="I100" s="138">
        <f t="shared" si="14"/>
        <v>0</v>
      </c>
      <c r="J100" s="119">
        <f t="shared" si="15"/>
        <v>0</v>
      </c>
      <c r="K100" s="150"/>
      <c r="L100" s="112"/>
      <c r="M100" s="151">
        <v>0</v>
      </c>
      <c r="N100" s="142">
        <f t="shared" si="13"/>
        <v>0</v>
      </c>
      <c r="Q100" s="101"/>
    </row>
    <row r="101" spans="2:17" s="25" customFormat="1" ht="16.5" customHeight="1">
      <c r="B101" s="135">
        <v>632</v>
      </c>
      <c r="C101" s="153" t="s">
        <v>31</v>
      </c>
      <c r="D101" s="120">
        <v>0</v>
      </c>
      <c r="E101" s="120">
        <v>0</v>
      </c>
      <c r="F101" s="121" t="s">
        <v>14</v>
      </c>
      <c r="G101" s="120">
        <v>0</v>
      </c>
      <c r="H101" s="138"/>
      <c r="I101" s="138">
        <f t="shared" si="14"/>
        <v>0</v>
      </c>
      <c r="J101" s="119">
        <f t="shared" si="15"/>
        <v>0</v>
      </c>
      <c r="K101" s="150"/>
      <c r="L101" s="112"/>
      <c r="M101" s="151">
        <v>0</v>
      </c>
      <c r="N101" s="142">
        <f t="shared" si="13"/>
        <v>0</v>
      </c>
      <c r="Q101" s="101"/>
    </row>
    <row r="102" spans="2:17" s="25" customFormat="1" ht="16.5" customHeight="1">
      <c r="B102" s="135">
        <v>633</v>
      </c>
      <c r="C102" s="153" t="s">
        <v>32</v>
      </c>
      <c r="D102" s="120">
        <v>0</v>
      </c>
      <c r="E102" s="120">
        <v>0</v>
      </c>
      <c r="F102" s="121" t="s">
        <v>14</v>
      </c>
      <c r="G102" s="120">
        <v>0</v>
      </c>
      <c r="H102" s="138"/>
      <c r="I102" s="138">
        <f t="shared" si="14"/>
        <v>0</v>
      </c>
      <c r="J102" s="119">
        <f t="shared" si="15"/>
        <v>0</v>
      </c>
      <c r="K102" s="150"/>
      <c r="L102" s="112"/>
      <c r="M102" s="151">
        <v>0</v>
      </c>
      <c r="N102" s="142">
        <f t="shared" si="13"/>
        <v>0</v>
      </c>
      <c r="Q102" s="101"/>
    </row>
    <row r="103" spans="2:17" s="25" customFormat="1" ht="16.5" customHeight="1">
      <c r="B103" s="135">
        <v>640</v>
      </c>
      <c r="C103" s="153" t="s">
        <v>33</v>
      </c>
      <c r="D103" s="120">
        <v>0</v>
      </c>
      <c r="E103" s="120">
        <v>0</v>
      </c>
      <c r="F103" s="121" t="s">
        <v>14</v>
      </c>
      <c r="G103" s="120">
        <v>0</v>
      </c>
      <c r="H103" s="138"/>
      <c r="I103" s="138">
        <f t="shared" si="14"/>
        <v>0</v>
      </c>
      <c r="J103" s="119">
        <f t="shared" si="15"/>
        <v>0</v>
      </c>
      <c r="K103" s="150"/>
      <c r="L103" s="112"/>
      <c r="M103" s="151">
        <v>0</v>
      </c>
      <c r="N103" s="142">
        <f t="shared" si="13"/>
        <v>0</v>
      </c>
      <c r="Q103" s="101"/>
    </row>
    <row r="104" spans="2:17" s="25" customFormat="1" ht="16.5" customHeight="1">
      <c r="B104" s="152">
        <v>649</v>
      </c>
      <c r="C104" s="153"/>
      <c r="D104" s="155">
        <v>0</v>
      </c>
      <c r="E104" s="155">
        <v>0</v>
      </c>
      <c r="F104" s="154" t="s">
        <v>14</v>
      </c>
      <c r="G104" s="155">
        <v>0</v>
      </c>
      <c r="H104" s="156"/>
      <c r="I104" s="156">
        <f t="shared" si="14"/>
        <v>0</v>
      </c>
      <c r="J104" s="153">
        <f t="shared" si="15"/>
        <v>0</v>
      </c>
      <c r="K104" s="150"/>
      <c r="L104" s="112"/>
      <c r="M104" s="157">
        <v>0</v>
      </c>
      <c r="N104" s="257">
        <f t="shared" si="13"/>
        <v>0</v>
      </c>
      <c r="Q104" s="101"/>
    </row>
    <row r="105" spans="2:17" s="25" customFormat="1" ht="16.5" customHeight="1">
      <c r="B105" s="246"/>
      <c r="C105" s="91" t="s">
        <v>15</v>
      </c>
      <c r="D105" s="130"/>
      <c r="E105" s="130" t="s">
        <v>4</v>
      </c>
      <c r="F105" s="130"/>
      <c r="G105" s="130"/>
      <c r="H105" s="130"/>
      <c r="I105" s="94"/>
      <c r="J105" s="132">
        <f>SUM(J88:J104)</f>
        <v>0</v>
      </c>
      <c r="K105" s="111"/>
      <c r="L105" s="158"/>
      <c r="M105" s="259">
        <f>SUM(M88:M104)</f>
        <v>0</v>
      </c>
      <c r="N105" s="255">
        <f>SUM(N88:N104)</f>
        <v>0</v>
      </c>
      <c r="Q105" s="101"/>
    </row>
    <row r="106" spans="2:17" s="32" customFormat="1" ht="16.5" customHeight="1">
      <c r="B106" s="88"/>
      <c r="C106" s="39"/>
      <c r="D106" s="39"/>
      <c r="E106" s="39"/>
      <c r="F106" s="39"/>
      <c r="G106" s="39"/>
      <c r="H106" s="39"/>
      <c r="I106" s="134"/>
      <c r="J106" s="39"/>
      <c r="K106" s="99"/>
      <c r="L106" s="39"/>
      <c r="M106" s="89"/>
      <c r="N106" s="89"/>
      <c r="Q106" s="101"/>
    </row>
    <row r="107" spans="2:17" s="25" customFormat="1" ht="16.5" customHeight="1">
      <c r="B107" s="90">
        <v>23</v>
      </c>
      <c r="C107" s="91" t="s">
        <v>73</v>
      </c>
      <c r="D107" s="92" t="s">
        <v>9</v>
      </c>
      <c r="E107" s="92" t="s">
        <v>10</v>
      </c>
      <c r="F107" s="93" t="s">
        <v>11</v>
      </c>
      <c r="G107" s="92" t="s">
        <v>12</v>
      </c>
      <c r="H107" s="93"/>
      <c r="I107" s="94" t="s">
        <v>13</v>
      </c>
      <c r="J107" s="95" t="s">
        <v>5</v>
      </c>
      <c r="K107" s="148"/>
      <c r="L107" s="149"/>
      <c r="M107" s="97" t="s">
        <v>74</v>
      </c>
      <c r="N107" s="97" t="s">
        <v>75</v>
      </c>
      <c r="Q107" s="101"/>
    </row>
    <row r="108" spans="2:17" s="25" customFormat="1" ht="16.5" customHeight="1">
      <c r="B108" s="135">
        <v>650</v>
      </c>
      <c r="C108" s="103" t="s">
        <v>34</v>
      </c>
      <c r="D108" s="104">
        <v>0</v>
      </c>
      <c r="E108" s="104">
        <v>0</v>
      </c>
      <c r="F108" s="105" t="s">
        <v>18</v>
      </c>
      <c r="G108" s="104">
        <v>0</v>
      </c>
      <c r="H108" s="169"/>
      <c r="I108" s="107">
        <f t="shared" ref="I108:I120" si="16">IF(D108="",E108*G108,D108*E108*G108)</f>
        <v>0</v>
      </c>
      <c r="J108" s="119">
        <f>I108</f>
        <v>0</v>
      </c>
      <c r="K108" s="150"/>
      <c r="L108" s="112"/>
      <c r="M108" s="151">
        <v>0</v>
      </c>
      <c r="N108" s="142">
        <f t="shared" ref="N108:N121" si="17">I108-M108</f>
        <v>0</v>
      </c>
      <c r="Q108" s="101"/>
    </row>
    <row r="109" spans="2:17" s="25" customFormat="1" ht="16.5" customHeight="1">
      <c r="B109" s="135"/>
      <c r="C109" s="119" t="s">
        <v>35</v>
      </c>
      <c r="D109" s="120">
        <v>0</v>
      </c>
      <c r="E109" s="120">
        <v>0</v>
      </c>
      <c r="F109" s="121" t="s">
        <v>18</v>
      </c>
      <c r="G109" s="120">
        <v>0</v>
      </c>
      <c r="H109" s="138"/>
      <c r="I109" s="139">
        <f t="shared" si="16"/>
        <v>0</v>
      </c>
      <c r="J109" s="119">
        <f t="shared" ref="J109:J121" si="18">I109</f>
        <v>0</v>
      </c>
      <c r="K109" s="150"/>
      <c r="L109" s="112"/>
      <c r="M109" s="151">
        <v>0</v>
      </c>
      <c r="N109" s="142">
        <f t="shared" si="17"/>
        <v>0</v>
      </c>
      <c r="Q109" s="101"/>
    </row>
    <row r="110" spans="2:17" s="25" customFormat="1" ht="16.5" customHeight="1">
      <c r="B110" s="135"/>
      <c r="C110" s="119" t="s">
        <v>66</v>
      </c>
      <c r="D110" s="120">
        <v>0</v>
      </c>
      <c r="E110" s="120">
        <v>0</v>
      </c>
      <c r="F110" s="121" t="s">
        <v>18</v>
      </c>
      <c r="G110" s="120">
        <v>0</v>
      </c>
      <c r="H110" s="138"/>
      <c r="I110" s="139">
        <f t="shared" si="16"/>
        <v>0</v>
      </c>
      <c r="J110" s="119">
        <f t="shared" si="18"/>
        <v>0</v>
      </c>
      <c r="K110" s="150"/>
      <c r="L110" s="112"/>
      <c r="M110" s="151">
        <v>0</v>
      </c>
      <c r="N110" s="142">
        <f t="shared" si="17"/>
        <v>0</v>
      </c>
      <c r="Q110" s="101"/>
    </row>
    <row r="111" spans="2:17" s="25" customFormat="1" ht="16.5" customHeight="1">
      <c r="B111" s="135"/>
      <c r="C111" s="119" t="s">
        <v>67</v>
      </c>
      <c r="D111" s="120">
        <v>0</v>
      </c>
      <c r="E111" s="120">
        <v>0</v>
      </c>
      <c r="F111" s="121" t="s">
        <v>18</v>
      </c>
      <c r="G111" s="120">
        <v>0</v>
      </c>
      <c r="H111" s="138"/>
      <c r="I111" s="139">
        <f t="shared" si="16"/>
        <v>0</v>
      </c>
      <c r="J111" s="119">
        <f t="shared" si="18"/>
        <v>0</v>
      </c>
      <c r="K111" s="150"/>
      <c r="L111" s="112"/>
      <c r="M111" s="151">
        <v>0</v>
      </c>
      <c r="N111" s="142">
        <f t="shared" si="17"/>
        <v>0</v>
      </c>
      <c r="Q111" s="101"/>
    </row>
    <row r="112" spans="2:17" s="25" customFormat="1" ht="16.5" customHeight="1">
      <c r="B112" s="135">
        <v>660</v>
      </c>
      <c r="C112" s="136" t="s">
        <v>36</v>
      </c>
      <c r="D112" s="120">
        <v>0</v>
      </c>
      <c r="E112" s="120">
        <v>0</v>
      </c>
      <c r="F112" s="121" t="s">
        <v>14</v>
      </c>
      <c r="G112" s="120">
        <v>0</v>
      </c>
      <c r="H112" s="138"/>
      <c r="I112" s="139">
        <f t="shared" si="16"/>
        <v>0</v>
      </c>
      <c r="J112" s="119">
        <f t="shared" si="18"/>
        <v>0</v>
      </c>
      <c r="K112" s="150"/>
      <c r="L112" s="112"/>
      <c r="M112" s="151">
        <v>0</v>
      </c>
      <c r="N112" s="142">
        <f t="shared" si="17"/>
        <v>0</v>
      </c>
      <c r="Q112" s="101"/>
    </row>
    <row r="113" spans="2:17" s="25" customFormat="1" ht="16.5" customHeight="1">
      <c r="B113" s="135">
        <v>665</v>
      </c>
      <c r="C113" s="119" t="s">
        <v>37</v>
      </c>
      <c r="D113" s="120">
        <v>0</v>
      </c>
      <c r="E113" s="120">
        <v>0</v>
      </c>
      <c r="F113" s="121" t="s">
        <v>18</v>
      </c>
      <c r="G113" s="120">
        <v>0</v>
      </c>
      <c r="H113" s="138"/>
      <c r="I113" s="139">
        <f t="shared" si="16"/>
        <v>0</v>
      </c>
      <c r="J113" s="119">
        <f t="shared" si="18"/>
        <v>0</v>
      </c>
      <c r="K113" s="150"/>
      <c r="L113" s="112"/>
      <c r="M113" s="151">
        <v>0</v>
      </c>
      <c r="N113" s="142">
        <f t="shared" si="17"/>
        <v>0</v>
      </c>
      <c r="Q113" s="101"/>
    </row>
    <row r="114" spans="2:17" s="25" customFormat="1" ht="16.5" customHeight="1">
      <c r="B114" s="135"/>
      <c r="C114" s="119" t="s">
        <v>68</v>
      </c>
      <c r="D114" s="120">
        <v>0</v>
      </c>
      <c r="E114" s="120">
        <v>0</v>
      </c>
      <c r="F114" s="121" t="s">
        <v>18</v>
      </c>
      <c r="G114" s="120">
        <v>0</v>
      </c>
      <c r="H114" s="138"/>
      <c r="I114" s="139">
        <f t="shared" si="16"/>
        <v>0</v>
      </c>
      <c r="J114" s="119">
        <f t="shared" si="18"/>
        <v>0</v>
      </c>
      <c r="K114" s="150"/>
      <c r="L114" s="112"/>
      <c r="M114" s="151">
        <v>0</v>
      </c>
      <c r="N114" s="142">
        <f t="shared" si="17"/>
        <v>0</v>
      </c>
      <c r="Q114" s="101"/>
    </row>
    <row r="115" spans="2:17" s="25" customFormat="1" ht="16.5" customHeight="1">
      <c r="B115" s="135"/>
      <c r="C115" s="119" t="s">
        <v>69</v>
      </c>
      <c r="D115" s="120">
        <v>0</v>
      </c>
      <c r="E115" s="120">
        <v>0</v>
      </c>
      <c r="F115" s="121" t="s">
        <v>18</v>
      </c>
      <c r="G115" s="120">
        <v>0</v>
      </c>
      <c r="H115" s="138"/>
      <c r="I115" s="139">
        <f t="shared" si="16"/>
        <v>0</v>
      </c>
      <c r="J115" s="119">
        <f t="shared" si="18"/>
        <v>0</v>
      </c>
      <c r="K115" s="150"/>
      <c r="L115" s="112"/>
      <c r="M115" s="151">
        <v>0</v>
      </c>
      <c r="N115" s="142">
        <f t="shared" si="17"/>
        <v>0</v>
      </c>
      <c r="Q115" s="101"/>
    </row>
    <row r="116" spans="2:17" s="25" customFormat="1" ht="16.5" customHeight="1">
      <c r="B116" s="135"/>
      <c r="C116" s="119" t="s">
        <v>38</v>
      </c>
      <c r="D116" s="120">
        <v>0</v>
      </c>
      <c r="E116" s="120">
        <v>0</v>
      </c>
      <c r="F116" s="121" t="s">
        <v>18</v>
      </c>
      <c r="G116" s="120">
        <v>0</v>
      </c>
      <c r="H116" s="138"/>
      <c r="I116" s="139">
        <f t="shared" si="16"/>
        <v>0</v>
      </c>
      <c r="J116" s="119">
        <f t="shared" si="18"/>
        <v>0</v>
      </c>
      <c r="K116" s="150"/>
      <c r="L116" s="112"/>
      <c r="M116" s="151">
        <v>0</v>
      </c>
      <c r="N116" s="142">
        <f t="shared" si="17"/>
        <v>0</v>
      </c>
      <c r="Q116" s="101"/>
    </row>
    <row r="117" spans="2:17" s="25" customFormat="1" ht="16.5" customHeight="1">
      <c r="B117" s="135">
        <v>675</v>
      </c>
      <c r="C117" s="136" t="s">
        <v>70</v>
      </c>
      <c r="D117" s="120">
        <v>0</v>
      </c>
      <c r="E117" s="120">
        <v>0</v>
      </c>
      <c r="F117" s="121" t="s">
        <v>14</v>
      </c>
      <c r="G117" s="120">
        <v>0</v>
      </c>
      <c r="H117" s="138"/>
      <c r="I117" s="139">
        <f t="shared" si="16"/>
        <v>0</v>
      </c>
      <c r="J117" s="119">
        <f t="shared" si="18"/>
        <v>0</v>
      </c>
      <c r="K117" s="150"/>
      <c r="L117" s="112"/>
      <c r="M117" s="151">
        <v>0</v>
      </c>
      <c r="N117" s="142">
        <f t="shared" si="17"/>
        <v>0</v>
      </c>
      <c r="Q117" s="101"/>
    </row>
    <row r="118" spans="2:17" s="25" customFormat="1" ht="16.5" customHeight="1">
      <c r="B118" s="135">
        <v>676</v>
      </c>
      <c r="C118" s="162" t="s">
        <v>71</v>
      </c>
      <c r="D118" s="120">
        <v>0</v>
      </c>
      <c r="E118" s="155">
        <v>0</v>
      </c>
      <c r="F118" s="154" t="s">
        <v>18</v>
      </c>
      <c r="G118" s="155">
        <v>0</v>
      </c>
      <c r="H118" s="156"/>
      <c r="I118" s="139">
        <f t="shared" si="16"/>
        <v>0</v>
      </c>
      <c r="J118" s="119">
        <f t="shared" si="18"/>
        <v>0</v>
      </c>
      <c r="K118" s="150"/>
      <c r="L118" s="112"/>
      <c r="M118" s="151">
        <v>0</v>
      </c>
      <c r="N118" s="142">
        <f t="shared" si="17"/>
        <v>0</v>
      </c>
      <c r="Q118" s="101"/>
    </row>
    <row r="119" spans="2:17" s="25" customFormat="1" ht="16.5" customHeight="1">
      <c r="B119" s="135">
        <v>677</v>
      </c>
      <c r="C119" s="162" t="s">
        <v>72</v>
      </c>
      <c r="D119" s="120">
        <v>0</v>
      </c>
      <c r="E119" s="155">
        <v>0</v>
      </c>
      <c r="F119" s="154" t="s">
        <v>18</v>
      </c>
      <c r="G119" s="155">
        <v>0</v>
      </c>
      <c r="H119" s="156"/>
      <c r="I119" s="139">
        <f t="shared" si="16"/>
        <v>0</v>
      </c>
      <c r="J119" s="119">
        <f t="shared" si="18"/>
        <v>0</v>
      </c>
      <c r="K119" s="150"/>
      <c r="L119" s="112"/>
      <c r="M119" s="151">
        <v>0</v>
      </c>
      <c r="N119" s="142">
        <f t="shared" si="17"/>
        <v>0</v>
      </c>
      <c r="Q119" s="101"/>
    </row>
    <row r="120" spans="2:17" s="25" customFormat="1" ht="16.5" customHeight="1">
      <c r="B120" s="135">
        <v>678</v>
      </c>
      <c r="C120" s="162" t="s">
        <v>119</v>
      </c>
      <c r="D120" s="120">
        <v>0</v>
      </c>
      <c r="E120" s="155">
        <v>0</v>
      </c>
      <c r="F120" s="154" t="s">
        <v>14</v>
      </c>
      <c r="G120" s="155">
        <v>0</v>
      </c>
      <c r="H120" s="156"/>
      <c r="I120" s="139">
        <f t="shared" si="16"/>
        <v>0</v>
      </c>
      <c r="J120" s="119">
        <f t="shared" si="18"/>
        <v>0</v>
      </c>
      <c r="K120" s="150"/>
      <c r="L120" s="112"/>
      <c r="M120" s="151">
        <v>0</v>
      </c>
      <c r="N120" s="142">
        <f t="shared" si="17"/>
        <v>0</v>
      </c>
      <c r="Q120" s="101"/>
    </row>
    <row r="121" spans="2:17" s="25" customFormat="1" ht="16.5" customHeight="1">
      <c r="B121" s="170">
        <v>699</v>
      </c>
      <c r="C121" s="171"/>
      <c r="D121" s="172">
        <v>0</v>
      </c>
      <c r="E121" s="172">
        <v>0</v>
      </c>
      <c r="F121" s="173" t="s">
        <v>78</v>
      </c>
      <c r="G121" s="172">
        <v>0</v>
      </c>
      <c r="H121" s="174"/>
      <c r="I121" s="175">
        <f>D121*E121*G121</f>
        <v>0</v>
      </c>
      <c r="J121" s="146">
        <f t="shared" si="18"/>
        <v>0</v>
      </c>
      <c r="K121" s="74"/>
      <c r="M121" s="164">
        <v>0</v>
      </c>
      <c r="N121" s="257">
        <f t="shared" si="17"/>
        <v>0</v>
      </c>
      <c r="Q121" s="101"/>
    </row>
    <row r="122" spans="2:17" s="25" customFormat="1" ht="16.5" customHeight="1">
      <c r="B122" s="246"/>
      <c r="C122" s="91" t="s">
        <v>15</v>
      </c>
      <c r="D122" s="130"/>
      <c r="E122" s="130" t="s">
        <v>4</v>
      </c>
      <c r="F122" s="130"/>
      <c r="G122" s="130"/>
      <c r="H122" s="130"/>
      <c r="I122" s="92"/>
      <c r="J122" s="132">
        <f>SUM(J108:J120)</f>
        <v>0</v>
      </c>
      <c r="K122" s="176"/>
      <c r="L122" s="177"/>
      <c r="M122" s="255">
        <f>SUM(M108:M121)</f>
        <v>0</v>
      </c>
      <c r="N122" s="258">
        <f>SUM(N108:O121)</f>
        <v>0</v>
      </c>
      <c r="Q122" s="101"/>
    </row>
    <row r="123" spans="2:17" s="25" customFormat="1" ht="16.5" customHeight="1">
      <c r="B123" s="178"/>
      <c r="C123" s="130"/>
      <c r="D123" s="130"/>
      <c r="E123" s="130"/>
      <c r="F123" s="130"/>
      <c r="G123" s="130"/>
      <c r="H123" s="130"/>
      <c r="I123" s="92"/>
      <c r="J123" s="98"/>
      <c r="K123" s="39"/>
      <c r="L123" s="67"/>
      <c r="M123" s="89"/>
      <c r="N123" s="89"/>
      <c r="Q123" s="101"/>
    </row>
    <row r="124" spans="2:17" s="25" customFormat="1" ht="16.5" customHeight="1">
      <c r="B124" s="179">
        <v>24</v>
      </c>
      <c r="C124" s="180" t="s">
        <v>128</v>
      </c>
      <c r="D124" s="181" t="s">
        <v>9</v>
      </c>
      <c r="E124" s="182" t="s">
        <v>10</v>
      </c>
      <c r="F124" s="182" t="s">
        <v>11</v>
      </c>
      <c r="G124" s="182" t="s">
        <v>12</v>
      </c>
      <c r="H124" s="183"/>
      <c r="I124" s="182" t="s">
        <v>13</v>
      </c>
      <c r="J124" s="184" t="s">
        <v>5</v>
      </c>
      <c r="L124" s="115"/>
      <c r="M124" s="97" t="s">
        <v>74</v>
      </c>
      <c r="N124" s="185" t="s">
        <v>75</v>
      </c>
      <c r="Q124" s="101" t="s">
        <v>152</v>
      </c>
    </row>
    <row r="125" spans="2:17" s="25" customFormat="1" ht="16.5" customHeight="1">
      <c r="B125" s="186">
        <v>709</v>
      </c>
      <c r="C125" s="166" t="s">
        <v>129</v>
      </c>
      <c r="D125" s="168">
        <v>0</v>
      </c>
      <c r="E125" s="168">
        <v>0</v>
      </c>
      <c r="F125" s="187" t="s">
        <v>78</v>
      </c>
      <c r="G125" s="168">
        <v>0</v>
      </c>
      <c r="H125" s="188"/>
      <c r="I125" s="188">
        <f t="shared" ref="I125" si="19">IF(D125="",E125*G125,D125*E125*G125)</f>
        <v>0</v>
      </c>
      <c r="J125" s="189">
        <f t="shared" ref="J125" si="20">I125</f>
        <v>0</v>
      </c>
      <c r="L125" s="115"/>
      <c r="M125" s="190">
        <v>0</v>
      </c>
      <c r="N125" s="142">
        <f>I125-M125</f>
        <v>0</v>
      </c>
      <c r="Q125" s="101"/>
    </row>
    <row r="126" spans="2:17" s="25" customFormat="1" ht="16.5" customHeight="1">
      <c r="B126" s="186">
        <v>719</v>
      </c>
      <c r="C126" s="167" t="s">
        <v>130</v>
      </c>
      <c r="D126" s="168">
        <v>0</v>
      </c>
      <c r="E126" s="168">
        <v>0</v>
      </c>
      <c r="F126" s="187" t="s">
        <v>78</v>
      </c>
      <c r="G126" s="168">
        <v>0</v>
      </c>
      <c r="H126" s="188"/>
      <c r="I126" s="188">
        <f t="shared" ref="I126" si="21">IF(D126="",E126*G126,D126*E126*G126)</f>
        <v>0</v>
      </c>
      <c r="J126" s="189">
        <f>I126</f>
        <v>0</v>
      </c>
      <c r="L126" s="115"/>
      <c r="M126" s="141">
        <v>0</v>
      </c>
      <c r="N126" s="142">
        <f>I126-M126</f>
        <v>0</v>
      </c>
      <c r="Q126" s="101"/>
    </row>
    <row r="127" spans="2:17" s="25" customFormat="1" ht="16.5" customHeight="1">
      <c r="B127" s="186">
        <v>724</v>
      </c>
      <c r="C127" s="167" t="s">
        <v>132</v>
      </c>
      <c r="D127" s="168">
        <v>0</v>
      </c>
      <c r="E127" s="168">
        <v>0</v>
      </c>
      <c r="F127" s="187" t="s">
        <v>131</v>
      </c>
      <c r="G127" s="168">
        <v>0</v>
      </c>
      <c r="H127" s="188"/>
      <c r="I127" s="188">
        <f t="shared" ref="I127" si="22">IF(D127="",E127*G127,D127*E127*G127)</f>
        <v>0</v>
      </c>
      <c r="J127" s="189">
        <f>I127</f>
        <v>0</v>
      </c>
      <c r="L127" s="115"/>
      <c r="M127" s="141">
        <v>0</v>
      </c>
      <c r="N127" s="191">
        <f>I127-M127</f>
        <v>0</v>
      </c>
      <c r="Q127" s="101"/>
    </row>
    <row r="128" spans="2:17" s="25" customFormat="1" ht="16.5" customHeight="1">
      <c r="B128" s="186">
        <v>726</v>
      </c>
      <c r="C128" s="166" t="s">
        <v>133</v>
      </c>
      <c r="D128" s="168">
        <v>0</v>
      </c>
      <c r="E128" s="168">
        <v>0</v>
      </c>
      <c r="F128" s="187" t="s">
        <v>78</v>
      </c>
      <c r="G128" s="168">
        <v>0</v>
      </c>
      <c r="H128" s="188"/>
      <c r="I128" s="188">
        <f t="shared" ref="I128:I129" si="23">IF(D128="",E128*G128,D128*E128*G128)</f>
        <v>0</v>
      </c>
      <c r="J128" s="189">
        <f>I128</f>
        <v>0</v>
      </c>
      <c r="L128" s="115"/>
      <c r="M128" s="190">
        <v>0</v>
      </c>
      <c r="N128" s="192">
        <f>I128-M128</f>
        <v>0</v>
      </c>
      <c r="Q128" s="101"/>
    </row>
    <row r="129" spans="2:17" s="25" customFormat="1" ht="16.5" customHeight="1">
      <c r="B129" s="186">
        <v>729</v>
      </c>
      <c r="C129" s="193" t="s">
        <v>113</v>
      </c>
      <c r="D129" s="168">
        <v>0</v>
      </c>
      <c r="E129" s="194">
        <v>0</v>
      </c>
      <c r="F129" s="187" t="s">
        <v>78</v>
      </c>
      <c r="G129" s="194">
        <v>0</v>
      </c>
      <c r="H129" s="195"/>
      <c r="I129" s="188">
        <f t="shared" si="23"/>
        <v>0</v>
      </c>
      <c r="J129" s="189">
        <f>I129</f>
        <v>0</v>
      </c>
      <c r="L129" s="115"/>
      <c r="M129" s="164">
        <v>0</v>
      </c>
      <c r="N129" s="256">
        <f>I129-M129</f>
        <v>0</v>
      </c>
      <c r="Q129" s="101"/>
    </row>
    <row r="130" spans="2:17" s="25" customFormat="1" ht="16.5" customHeight="1">
      <c r="B130" s="196"/>
      <c r="C130" s="197" t="s">
        <v>15</v>
      </c>
      <c r="D130" s="198"/>
      <c r="E130" s="199"/>
      <c r="F130" s="182"/>
      <c r="G130" s="199"/>
      <c r="H130" s="199"/>
      <c r="I130" s="182"/>
      <c r="J130" s="200">
        <f>SUM(J125:J129)</f>
        <v>0</v>
      </c>
      <c r="L130" s="115"/>
      <c r="M130" s="255">
        <f>SUM(M125:M129)</f>
        <v>0</v>
      </c>
      <c r="N130" s="255">
        <f>SUM(N125:N129)</f>
        <v>0</v>
      </c>
      <c r="Q130" s="101"/>
    </row>
    <row r="131" spans="2:17" s="32" customFormat="1" ht="16.5" customHeight="1">
      <c r="B131" s="88"/>
      <c r="C131" s="39"/>
      <c r="D131" s="39"/>
      <c r="E131" s="39"/>
      <c r="F131" s="39"/>
      <c r="G131" s="39"/>
      <c r="H131" s="39"/>
      <c r="I131" s="134"/>
      <c r="J131" s="39"/>
      <c r="K131" s="39"/>
      <c r="L131" s="67"/>
      <c r="M131" s="89"/>
      <c r="N131" s="89"/>
      <c r="Q131" s="101"/>
    </row>
    <row r="132" spans="2:17" s="25" customFormat="1" ht="16.5" customHeight="1">
      <c r="B132" s="179">
        <v>27</v>
      </c>
      <c r="C132" s="197" t="s">
        <v>134</v>
      </c>
      <c r="D132" s="181" t="s">
        <v>9</v>
      </c>
      <c r="E132" s="182" t="s">
        <v>10</v>
      </c>
      <c r="F132" s="182" t="s">
        <v>11</v>
      </c>
      <c r="G132" s="182" t="s">
        <v>12</v>
      </c>
      <c r="H132" s="183"/>
      <c r="I132" s="182" t="s">
        <v>13</v>
      </c>
      <c r="J132" s="184" t="s">
        <v>5</v>
      </c>
      <c r="L132" s="115"/>
      <c r="M132" s="97" t="s">
        <v>74</v>
      </c>
      <c r="N132" s="185" t="s">
        <v>75</v>
      </c>
      <c r="Q132" s="101"/>
    </row>
    <row r="133" spans="2:17" s="25" customFormat="1" ht="16.5" customHeight="1">
      <c r="B133" s="186">
        <v>800</v>
      </c>
      <c r="C133" s="167" t="s">
        <v>135</v>
      </c>
      <c r="D133" s="168">
        <v>0</v>
      </c>
      <c r="E133" s="168">
        <v>0</v>
      </c>
      <c r="F133" s="187" t="s">
        <v>78</v>
      </c>
      <c r="G133" s="168">
        <v>0</v>
      </c>
      <c r="H133" s="188"/>
      <c r="I133" s="188">
        <f t="shared" ref="I133:I135" si="24">IF(D133="",E133*G133,D133*E133*G133)</f>
        <v>0</v>
      </c>
      <c r="J133" s="189">
        <f t="shared" ref="J133:J135" si="25">I133</f>
        <v>0</v>
      </c>
      <c r="L133" s="115"/>
      <c r="M133" s="190">
        <v>0</v>
      </c>
      <c r="N133" s="142">
        <f>I133-M133</f>
        <v>0</v>
      </c>
      <c r="Q133" s="101"/>
    </row>
    <row r="134" spans="2:17" s="25" customFormat="1" ht="16.5" customHeight="1">
      <c r="B134" s="186">
        <v>807</v>
      </c>
      <c r="C134" s="167" t="s">
        <v>136</v>
      </c>
      <c r="D134" s="168">
        <v>0</v>
      </c>
      <c r="E134" s="168">
        <v>0</v>
      </c>
      <c r="F134" s="187" t="s">
        <v>78</v>
      </c>
      <c r="G134" s="168">
        <v>0</v>
      </c>
      <c r="H134" s="188"/>
      <c r="I134" s="201">
        <f t="shared" si="24"/>
        <v>0</v>
      </c>
      <c r="J134" s="189">
        <f t="shared" si="25"/>
        <v>0</v>
      </c>
      <c r="L134" s="115"/>
      <c r="M134" s="141">
        <v>0</v>
      </c>
      <c r="N134" s="142">
        <f>I134-M134</f>
        <v>0</v>
      </c>
      <c r="Q134" s="101"/>
    </row>
    <row r="135" spans="2:17" s="25" customFormat="1" ht="16.5" customHeight="1">
      <c r="B135" s="186">
        <v>809</v>
      </c>
      <c r="C135" s="202" t="s">
        <v>113</v>
      </c>
      <c r="D135" s="203">
        <v>0</v>
      </c>
      <c r="E135" s="204">
        <v>0</v>
      </c>
      <c r="F135" s="205" t="s">
        <v>78</v>
      </c>
      <c r="G135" s="204">
        <v>0</v>
      </c>
      <c r="H135" s="206"/>
      <c r="I135" s="207">
        <f t="shared" si="24"/>
        <v>0</v>
      </c>
      <c r="J135" s="189">
        <f t="shared" si="25"/>
        <v>0</v>
      </c>
      <c r="L135" s="115"/>
      <c r="M135" s="164">
        <v>0</v>
      </c>
      <c r="N135" s="256">
        <f>I135-M135</f>
        <v>0</v>
      </c>
      <c r="Q135" s="101"/>
    </row>
    <row r="136" spans="2:17" s="25" customFormat="1" ht="16.5" customHeight="1">
      <c r="B136" s="196"/>
      <c r="C136" s="197" t="s">
        <v>15</v>
      </c>
      <c r="D136" s="198"/>
      <c r="E136" s="199" t="s">
        <v>4</v>
      </c>
      <c r="F136" s="182"/>
      <c r="G136" s="199"/>
      <c r="H136" s="199"/>
      <c r="I136" s="182"/>
      <c r="J136" s="200">
        <f>SUM(J133:J135)</f>
        <v>0</v>
      </c>
      <c r="L136" s="115"/>
      <c r="M136" s="255">
        <f>SUM(M133:M135)</f>
        <v>0</v>
      </c>
      <c r="N136" s="255">
        <f>SUM(N133:N135)</f>
        <v>0</v>
      </c>
      <c r="Q136" s="101"/>
    </row>
    <row r="137" spans="2:17" s="25" customFormat="1" ht="16.5" customHeight="1">
      <c r="B137" s="208"/>
      <c r="C137" s="199"/>
      <c r="D137" s="198"/>
      <c r="E137" s="199"/>
      <c r="F137" s="182"/>
      <c r="G137" s="199"/>
      <c r="H137" s="199"/>
      <c r="I137" s="182"/>
      <c r="J137" s="199"/>
      <c r="K137" s="32"/>
      <c r="L137" s="115"/>
      <c r="M137" s="209"/>
      <c r="N137" s="209"/>
      <c r="Q137" s="101"/>
    </row>
    <row r="138" spans="2:17" s="25" customFormat="1" ht="16.5" customHeight="1">
      <c r="B138" s="90">
        <v>28</v>
      </c>
      <c r="C138" s="91" t="s">
        <v>137</v>
      </c>
      <c r="D138" s="117" t="s">
        <v>9</v>
      </c>
      <c r="E138" s="92" t="s">
        <v>10</v>
      </c>
      <c r="F138" s="93" t="s">
        <v>11</v>
      </c>
      <c r="G138" s="92" t="s">
        <v>12</v>
      </c>
      <c r="H138" s="93"/>
      <c r="I138" s="92" t="s">
        <v>13</v>
      </c>
      <c r="J138" s="95" t="s">
        <v>5</v>
      </c>
      <c r="L138" s="115"/>
      <c r="M138" s="97" t="s">
        <v>74</v>
      </c>
      <c r="N138" s="185" t="s">
        <v>75</v>
      </c>
      <c r="Q138" s="101"/>
    </row>
    <row r="139" spans="2:17" s="25" customFormat="1" ht="16.5" customHeight="1">
      <c r="B139" s="135">
        <v>820</v>
      </c>
      <c r="C139" s="119" t="s">
        <v>138</v>
      </c>
      <c r="D139" s="120">
        <v>0</v>
      </c>
      <c r="E139" s="120">
        <v>0</v>
      </c>
      <c r="F139" s="121" t="s">
        <v>78</v>
      </c>
      <c r="G139" s="120">
        <v>0</v>
      </c>
      <c r="H139" s="138"/>
      <c r="I139" s="138">
        <f>IF(D139="",E139*G139,D139*E139*G139)</f>
        <v>0</v>
      </c>
      <c r="J139" s="140">
        <f>I139</f>
        <v>0</v>
      </c>
      <c r="L139" s="115"/>
      <c r="M139" s="190">
        <v>0</v>
      </c>
      <c r="N139" s="142">
        <f>I139-M139</f>
        <v>0</v>
      </c>
      <c r="Q139" s="101"/>
    </row>
    <row r="140" spans="2:17" s="25" customFormat="1" ht="16.5" customHeight="1">
      <c r="B140" s="135">
        <v>822</v>
      </c>
      <c r="C140" s="119" t="s">
        <v>139</v>
      </c>
      <c r="D140" s="120">
        <v>0</v>
      </c>
      <c r="E140" s="120">
        <v>0</v>
      </c>
      <c r="F140" s="121" t="s">
        <v>78</v>
      </c>
      <c r="G140" s="120">
        <v>0</v>
      </c>
      <c r="H140" s="138"/>
      <c r="I140" s="138">
        <f>IF(D140="",E140*G140,D140*E140*G140)</f>
        <v>0</v>
      </c>
      <c r="J140" s="140">
        <f>I140</f>
        <v>0</v>
      </c>
      <c r="L140" s="115"/>
      <c r="M140" s="141">
        <v>0</v>
      </c>
      <c r="N140" s="142">
        <f>I140-M140</f>
        <v>0</v>
      </c>
      <c r="Q140" s="101"/>
    </row>
    <row r="141" spans="2:17" s="25" customFormat="1" ht="16.5" customHeight="1">
      <c r="B141" s="135">
        <v>839</v>
      </c>
      <c r="C141" s="210" t="s">
        <v>113</v>
      </c>
      <c r="D141" s="120">
        <v>0</v>
      </c>
      <c r="E141" s="211">
        <v>0</v>
      </c>
      <c r="F141" s="212" t="s">
        <v>78</v>
      </c>
      <c r="G141" s="211">
        <v>0</v>
      </c>
      <c r="H141" s="213"/>
      <c r="I141" s="138">
        <f>IF(D141="",E141*G141,D141*E141*G141)</f>
        <v>0</v>
      </c>
      <c r="J141" s="140">
        <f>I141</f>
        <v>0</v>
      </c>
      <c r="L141" s="115"/>
      <c r="M141" s="164">
        <v>0</v>
      </c>
      <c r="N141" s="256">
        <f>I141-M141</f>
        <v>0</v>
      </c>
      <c r="Q141" s="101"/>
    </row>
    <row r="142" spans="2:17" s="25" customFormat="1" ht="16.5" customHeight="1">
      <c r="B142" s="90"/>
      <c r="C142" s="91" t="s">
        <v>15</v>
      </c>
      <c r="D142" s="129"/>
      <c r="E142" s="130" t="s">
        <v>4</v>
      </c>
      <c r="F142" s="130"/>
      <c r="G142" s="130"/>
      <c r="H142" s="130"/>
      <c r="I142" s="92"/>
      <c r="J142" s="132">
        <f>SUM(J139:J141)</f>
        <v>0</v>
      </c>
      <c r="L142" s="115"/>
      <c r="M142" s="255">
        <f>SUM(M139:M141)</f>
        <v>0</v>
      </c>
      <c r="N142" s="255">
        <f>SUM(N139:N141)</f>
        <v>0</v>
      </c>
      <c r="Q142" s="101"/>
    </row>
    <row r="143" spans="2:17" s="25" customFormat="1" ht="16.5" customHeight="1">
      <c r="B143" s="93"/>
      <c r="C143" s="130"/>
      <c r="D143" s="129"/>
      <c r="E143" s="130"/>
      <c r="F143" s="130"/>
      <c r="G143" s="130"/>
      <c r="H143" s="130"/>
      <c r="I143" s="92"/>
      <c r="J143" s="130"/>
      <c r="K143" s="32"/>
      <c r="L143" s="115"/>
      <c r="M143" s="209"/>
      <c r="N143" s="209"/>
    </row>
    <row r="144" spans="2:17" s="25" customFormat="1" ht="16.5" customHeight="1">
      <c r="B144" s="90">
        <v>29</v>
      </c>
      <c r="C144" s="214" t="s">
        <v>89</v>
      </c>
      <c r="D144" s="92" t="s">
        <v>9</v>
      </c>
      <c r="E144" s="92" t="s">
        <v>10</v>
      </c>
      <c r="F144" s="93" t="s">
        <v>11</v>
      </c>
      <c r="G144" s="92" t="s">
        <v>12</v>
      </c>
      <c r="H144" s="93"/>
      <c r="I144" s="94" t="s">
        <v>13</v>
      </c>
      <c r="J144" s="95" t="s">
        <v>5</v>
      </c>
      <c r="K144" s="134"/>
      <c r="L144" s="115"/>
      <c r="M144" s="97" t="s">
        <v>74</v>
      </c>
      <c r="N144" s="185" t="s">
        <v>75</v>
      </c>
      <c r="Q144" s="101"/>
    </row>
    <row r="145" spans="2:17" s="25" customFormat="1" ht="16.5" customHeight="1">
      <c r="B145" s="135">
        <v>844</v>
      </c>
      <c r="C145" s="103" t="s">
        <v>201</v>
      </c>
      <c r="D145" s="104">
        <v>1</v>
      </c>
      <c r="E145" s="104">
        <v>1</v>
      </c>
      <c r="F145" s="105" t="s">
        <v>78</v>
      </c>
      <c r="G145" s="104">
        <v>2000</v>
      </c>
      <c r="H145" s="169"/>
      <c r="I145" s="107">
        <f>IF(D145="",E145*G145,D145*E145*G145)</f>
        <v>2000</v>
      </c>
      <c r="J145" s="140">
        <f>I145</f>
        <v>2000</v>
      </c>
      <c r="K145" s="32"/>
      <c r="L145" s="115"/>
      <c r="M145" s="190">
        <v>0</v>
      </c>
      <c r="N145" s="142">
        <f>I145-M145</f>
        <v>2000</v>
      </c>
      <c r="Q145" s="101" t="s">
        <v>204</v>
      </c>
    </row>
    <row r="146" spans="2:17" s="25" customFormat="1" ht="16.5" customHeight="1">
      <c r="B146" s="135">
        <v>854</v>
      </c>
      <c r="C146" s="119" t="s">
        <v>118</v>
      </c>
      <c r="D146" s="120">
        <v>0</v>
      </c>
      <c r="E146" s="120">
        <v>0</v>
      </c>
      <c r="F146" s="121" t="s">
        <v>78</v>
      </c>
      <c r="G146" s="120">
        <v>0</v>
      </c>
      <c r="H146" s="138"/>
      <c r="I146" s="139">
        <f>IF(D147="",E147*G147,D147*E147*G147)</f>
        <v>0</v>
      </c>
      <c r="J146" s="140">
        <f>I146</f>
        <v>0</v>
      </c>
      <c r="K146" s="32"/>
      <c r="L146" s="115"/>
      <c r="M146" s="141">
        <v>0</v>
      </c>
      <c r="N146" s="142">
        <f>I146-M146</f>
        <v>0</v>
      </c>
      <c r="Q146" s="101"/>
    </row>
    <row r="147" spans="2:17" s="25" customFormat="1" ht="16.5" customHeight="1">
      <c r="B147" s="244"/>
      <c r="C147" s="32" t="s">
        <v>113</v>
      </c>
      <c r="D147" s="155">
        <v>0</v>
      </c>
      <c r="E147" s="155">
        <v>0</v>
      </c>
      <c r="F147" s="154" t="s">
        <v>78</v>
      </c>
      <c r="G147" s="155">
        <v>0</v>
      </c>
      <c r="H147" s="39"/>
      <c r="I147" s="149">
        <f>D147*E147*G147</f>
        <v>0</v>
      </c>
      <c r="J147" s="245">
        <f>D147*E147*G147</f>
        <v>0</v>
      </c>
      <c r="K147" s="39"/>
      <c r="L147" s="67"/>
      <c r="M147" s="164">
        <v>0</v>
      </c>
      <c r="N147" s="256">
        <f>I147-M147</f>
        <v>0</v>
      </c>
      <c r="Q147" s="101"/>
    </row>
    <row r="148" spans="2:17" s="25" customFormat="1" ht="16.5" customHeight="1">
      <c r="B148" s="246"/>
      <c r="C148" s="91" t="s">
        <v>15</v>
      </c>
      <c r="D148" s="130"/>
      <c r="E148" s="130"/>
      <c r="F148" s="130"/>
      <c r="G148" s="130"/>
      <c r="H148" s="130"/>
      <c r="I148" s="94"/>
      <c r="J148" s="132">
        <f>SUM(J145:J147)</f>
        <v>2000</v>
      </c>
      <c r="K148" s="99"/>
      <c r="L148" s="39"/>
      <c r="M148" s="255">
        <f>SUM(M145:M147)</f>
        <v>0</v>
      </c>
      <c r="N148" s="255">
        <f>SUM(N145:N147)</f>
        <v>2000</v>
      </c>
      <c r="Q148" s="101"/>
    </row>
    <row r="149" spans="2:17" s="25" customFormat="1" ht="16.5" customHeight="1">
      <c r="B149" s="93"/>
      <c r="C149" s="130"/>
      <c r="D149" s="129"/>
      <c r="E149" s="130"/>
      <c r="F149" s="130"/>
      <c r="G149" s="130"/>
      <c r="H149" s="130"/>
      <c r="I149" s="92"/>
      <c r="J149" s="130"/>
      <c r="K149" s="32"/>
      <c r="L149" s="115"/>
      <c r="M149" s="209"/>
      <c r="N149" s="209"/>
    </row>
    <row r="150" spans="2:17" s="25" customFormat="1" ht="16.5" customHeight="1" thickBot="1">
      <c r="B150" s="217"/>
      <c r="C150" s="218" t="s">
        <v>109</v>
      </c>
      <c r="D150" s="219"/>
      <c r="E150" s="219" t="s">
        <v>4</v>
      </c>
      <c r="F150" s="219"/>
      <c r="G150" s="219"/>
      <c r="H150" s="219"/>
      <c r="I150" s="218"/>
      <c r="J150" s="220">
        <f>J25+J31+J37+J46+J59+J69+J75+J85+J105+J122+J130+J136+J142+J148</f>
        <v>2000</v>
      </c>
      <c r="K150" s="99"/>
      <c r="L150" s="39"/>
      <c r="M150" s="221">
        <f>SUM(M148,M122,M105,M85,M75,M69,M59,M46,M31,M25,M130,M136,M142)</f>
        <v>0</v>
      </c>
      <c r="N150" s="221">
        <f>SUM(N148,N122,N105,N85,N75,N69,N59,N46,N31,N25,N37,N130,N136,N142)</f>
        <v>2000</v>
      </c>
      <c r="Q150" s="101"/>
    </row>
    <row r="151" spans="2:17" s="25" customFormat="1" ht="16.5" customHeight="1" thickTop="1">
      <c r="B151" s="93"/>
      <c r="C151" s="130"/>
      <c r="D151" s="129"/>
      <c r="E151" s="130"/>
      <c r="F151" s="130"/>
      <c r="G151" s="130"/>
      <c r="H151" s="130"/>
      <c r="I151" s="92"/>
      <c r="J151" s="130"/>
      <c r="K151" s="32"/>
      <c r="L151" s="115"/>
      <c r="M151" s="209"/>
      <c r="N151" s="209"/>
    </row>
    <row r="152" spans="2:17" s="25" customFormat="1" ht="16.5" customHeight="1">
      <c r="B152" s="90">
        <v>31</v>
      </c>
      <c r="C152" s="91" t="s">
        <v>154</v>
      </c>
      <c r="D152" s="92" t="s">
        <v>9</v>
      </c>
      <c r="E152" s="92" t="s">
        <v>10</v>
      </c>
      <c r="F152" s="93" t="s">
        <v>11</v>
      </c>
      <c r="G152" s="92" t="s">
        <v>12</v>
      </c>
      <c r="H152" s="93"/>
      <c r="I152" s="94" t="s">
        <v>13</v>
      </c>
      <c r="J152" s="95" t="s">
        <v>5</v>
      </c>
      <c r="K152" s="96"/>
      <c r="M152" s="97" t="s">
        <v>74</v>
      </c>
      <c r="N152" s="185" t="s">
        <v>75</v>
      </c>
      <c r="Q152" s="101"/>
    </row>
    <row r="153" spans="2:17" s="25" customFormat="1" ht="16.5" customHeight="1">
      <c r="B153" s="152">
        <v>891</v>
      </c>
      <c r="C153" s="247" t="s">
        <v>106</v>
      </c>
      <c r="D153" s="248">
        <v>0</v>
      </c>
      <c r="E153" s="249">
        <v>0</v>
      </c>
      <c r="F153" s="250" t="s">
        <v>107</v>
      </c>
      <c r="G153" s="251">
        <v>0</v>
      </c>
      <c r="H153" s="251"/>
      <c r="I153" s="252">
        <f>D153*E153/100*J150</f>
        <v>0</v>
      </c>
      <c r="J153" s="146">
        <f>I153</f>
        <v>0</v>
      </c>
      <c r="K153" s="74"/>
      <c r="M153" s="253">
        <v>0</v>
      </c>
      <c r="N153" s="254">
        <f>I153-M153</f>
        <v>0</v>
      </c>
      <c r="Q153" s="101" t="s">
        <v>153</v>
      </c>
    </row>
    <row r="154" spans="2:17" s="25" customFormat="1" ht="16.5" customHeight="1">
      <c r="B154" s="246"/>
      <c r="C154" s="91" t="s">
        <v>15</v>
      </c>
      <c r="D154" s="130"/>
      <c r="E154" s="130" t="s">
        <v>4</v>
      </c>
      <c r="F154" s="130"/>
      <c r="G154" s="130"/>
      <c r="H154" s="130"/>
      <c r="I154" s="94"/>
      <c r="J154" s="132">
        <f>SUM(J153:J153)</f>
        <v>0</v>
      </c>
      <c r="K154" s="99"/>
      <c r="L154" s="39"/>
      <c r="M154" s="255">
        <f>SUM(M153:M153)</f>
        <v>0</v>
      </c>
      <c r="N154" s="255">
        <f>SUM(N153:N153)</f>
        <v>0</v>
      </c>
      <c r="Q154" s="101"/>
    </row>
    <row r="155" spans="2:17" s="25" customFormat="1" ht="16.5" customHeight="1">
      <c r="B155" s="88"/>
      <c r="C155" s="39"/>
      <c r="D155" s="39"/>
      <c r="E155" s="39"/>
      <c r="F155" s="39"/>
      <c r="G155" s="39"/>
      <c r="H155" s="39"/>
      <c r="I155" s="134"/>
      <c r="J155" s="39"/>
      <c r="K155" s="99"/>
      <c r="L155" s="39"/>
      <c r="M155" s="209"/>
      <c r="N155" s="209"/>
      <c r="Q155" s="101"/>
    </row>
    <row r="156" spans="2:17" s="25" customFormat="1" ht="16.5" customHeight="1">
      <c r="D156" s="98"/>
      <c r="E156" s="98" t="s">
        <v>4</v>
      </c>
      <c r="F156" s="98"/>
      <c r="G156" s="98"/>
      <c r="H156" s="98"/>
      <c r="I156" s="215"/>
      <c r="J156" s="98"/>
      <c r="K156" s="99"/>
      <c r="L156" s="39"/>
      <c r="M156" s="209"/>
      <c r="N156" s="209"/>
      <c r="Q156" s="216"/>
    </row>
    <row r="158" spans="2:17" s="25" customFormat="1" ht="16.5" customHeight="1">
      <c r="B158" s="88"/>
      <c r="C158" s="39"/>
      <c r="D158" s="32"/>
      <c r="E158" s="32"/>
      <c r="F158" s="32"/>
      <c r="G158" s="32"/>
      <c r="H158" s="32"/>
      <c r="I158" s="39"/>
      <c r="J158" s="39"/>
      <c r="K158" s="39"/>
      <c r="L158" s="39"/>
      <c r="M158" s="89"/>
      <c r="N158" s="89"/>
      <c r="Q158" s="101"/>
    </row>
    <row r="159" spans="2:17" s="25" customFormat="1" ht="16.5" customHeight="1">
      <c r="B159" s="222"/>
      <c r="C159" s="61"/>
      <c r="D159" s="223"/>
      <c r="E159" s="223"/>
      <c r="F159" s="223"/>
      <c r="G159" s="223"/>
      <c r="H159" s="223"/>
      <c r="I159" s="61"/>
      <c r="J159" s="61"/>
      <c r="K159" s="61"/>
      <c r="L159" s="61"/>
      <c r="M159" s="224"/>
      <c r="N159" s="224"/>
      <c r="Q159" s="225"/>
    </row>
    <row r="160" spans="2:17" s="25" customFormat="1" ht="16.5" customHeight="1">
      <c r="B160" s="165" t="s">
        <v>104</v>
      </c>
      <c r="C160" s="39"/>
      <c r="D160" s="32"/>
      <c r="E160" s="32"/>
      <c r="F160" s="32"/>
      <c r="G160" s="32"/>
      <c r="H160" s="32"/>
      <c r="I160" s="39"/>
      <c r="J160" s="39"/>
      <c r="K160" s="39"/>
      <c r="L160" s="39"/>
      <c r="M160" s="89"/>
      <c r="N160" s="89"/>
      <c r="Q160" s="226"/>
    </row>
    <row r="161" spans="2:17" s="25" customFormat="1" ht="16.5" customHeight="1" thickBot="1">
      <c r="B161" s="20"/>
      <c r="I161" s="25" t="s">
        <v>98</v>
      </c>
      <c r="M161" s="54"/>
      <c r="N161" s="54"/>
      <c r="Q161" s="226"/>
    </row>
    <row r="162" spans="2:17" s="25" customFormat="1" ht="16.5" customHeight="1" thickTop="1">
      <c r="B162" s="25" t="s">
        <v>91</v>
      </c>
      <c r="E162" s="227"/>
      <c r="I162" s="228" t="s">
        <v>97</v>
      </c>
      <c r="J162" s="229"/>
      <c r="K162" s="230"/>
      <c r="L162" s="230"/>
      <c r="M162" s="285" t="s">
        <v>96</v>
      </c>
      <c r="N162" s="286"/>
      <c r="Q162" s="226"/>
    </row>
    <row r="163" spans="2:17" s="25" customFormat="1" ht="16.5" customHeight="1">
      <c r="B163" s="25" t="s">
        <v>97</v>
      </c>
      <c r="C163" s="231" t="s">
        <v>122</v>
      </c>
      <c r="E163" s="227"/>
      <c r="I163" s="232"/>
      <c r="J163" s="32"/>
      <c r="K163" s="32"/>
      <c r="L163" s="32"/>
      <c r="M163" s="233"/>
      <c r="N163" s="234"/>
      <c r="Q163" s="226"/>
    </row>
    <row r="164" spans="2:17" s="25" customFormat="1" ht="16.5" customHeight="1">
      <c r="E164" s="227"/>
      <c r="I164" s="232"/>
      <c r="J164" s="32"/>
      <c r="K164" s="32"/>
      <c r="L164" s="32"/>
      <c r="M164" s="233"/>
      <c r="N164" s="234"/>
      <c r="Q164" s="226"/>
    </row>
    <row r="165" spans="2:17" s="25" customFormat="1" ht="16.5" customHeight="1">
      <c r="I165" s="232"/>
      <c r="J165" s="32"/>
      <c r="K165" s="32"/>
      <c r="L165" s="32"/>
      <c r="M165" s="133"/>
      <c r="N165" s="235"/>
      <c r="Q165" s="54"/>
    </row>
    <row r="166" spans="2:17" s="25" customFormat="1" ht="16.5" customHeight="1">
      <c r="I166" s="232"/>
      <c r="J166" s="32"/>
      <c r="K166" s="32"/>
      <c r="L166" s="32"/>
      <c r="M166" s="133"/>
      <c r="N166" s="235"/>
      <c r="Q166" s="54"/>
    </row>
    <row r="167" spans="2:17" s="25" customFormat="1" ht="16.5" customHeight="1" thickBot="1">
      <c r="B167" s="236"/>
      <c r="C167" s="236"/>
      <c r="D167" s="236"/>
      <c r="E167" s="236"/>
      <c r="I167" s="237"/>
      <c r="J167" s="236"/>
      <c r="K167" s="236"/>
      <c r="L167" s="236"/>
      <c r="M167" s="238"/>
      <c r="N167" s="239"/>
      <c r="Q167" s="54"/>
    </row>
    <row r="168" spans="2:17" s="25" customFormat="1" ht="16.5" customHeight="1">
      <c r="B168" s="273" t="s">
        <v>149</v>
      </c>
      <c r="C168" s="273"/>
      <c r="D168" s="273"/>
      <c r="E168" s="273"/>
      <c r="I168" s="232" t="s">
        <v>199</v>
      </c>
      <c r="J168" s="32"/>
      <c r="K168" s="32"/>
      <c r="L168" s="32"/>
      <c r="M168" s="133"/>
      <c r="N168" s="235"/>
      <c r="Q168" s="54"/>
    </row>
    <row r="169" spans="2:17" s="25" customFormat="1" ht="16.5" customHeight="1" thickBot="1">
      <c r="B169" s="32"/>
      <c r="C169" s="32"/>
      <c r="D169" s="32"/>
      <c r="E169" s="32"/>
      <c r="I169" s="240"/>
      <c r="J169" s="241"/>
      <c r="K169" s="241"/>
      <c r="L169" s="241"/>
      <c r="M169" s="242"/>
      <c r="N169" s="243"/>
      <c r="Q169" s="54"/>
    </row>
    <row r="170" spans="2:17" s="25" customFormat="1" ht="16.5" customHeight="1" thickTop="1">
      <c r="B170" s="20"/>
      <c r="I170" s="32"/>
      <c r="M170" s="54"/>
      <c r="N170" s="54"/>
      <c r="Q170" s="54"/>
    </row>
  </sheetData>
  <sheetProtection password="81A3"/>
  <protectedRanges>
    <protectedRange password="CD90" sqref="I82:K82" name="Område1_2"/>
    <protectedRange password="CD90" sqref="I83:K83" name="Område1_5"/>
    <protectedRange password="CD90" sqref="I84:K86" name="Område1_7"/>
    <protectedRange password="CD90" sqref="I121" name="Område1_9"/>
    <protectedRange password="CD90" sqref="I124:J130" name="Område1_4"/>
    <protectedRange password="CD90" sqref="I132:J137" name="Område1_6"/>
    <protectedRange password="CD90" sqref="I138:J143 I151:J151 I149:J149" name="Område1_8"/>
  </protectedRanges>
  <mergeCells count="12">
    <mergeCell ref="Q10:Q16"/>
    <mergeCell ref="B168:E168"/>
    <mergeCell ref="D2:P2"/>
    <mergeCell ref="M17:N17"/>
    <mergeCell ref="H9:I9"/>
    <mergeCell ref="B7:C7"/>
    <mergeCell ref="B6:C6"/>
    <mergeCell ref="B8:C8"/>
    <mergeCell ref="B9:C9"/>
    <mergeCell ref="M22:N22"/>
    <mergeCell ref="M162:N162"/>
    <mergeCell ref="D4:K4"/>
  </mergeCells>
  <printOptions horizontalCentered="1"/>
  <pageMargins left="0.23622047244094491" right="0.23622047244094491" top="0.74803149606299213" bottom="0.74803149606299213" header="0.31496062992125984" footer="0.31496062992125984"/>
  <pageSetup paperSize="9" scale="67" orientation="portrait" useFirstPageNumber="1" horizontalDpi="4294967292" verticalDpi="4294967292" r:id="rId1"/>
  <headerFooter alignWithMargins="0">
    <oddHeader xml:space="preserve">&amp;C
</oddHeader>
    <oddFooter xml:space="preserve">&amp;C&amp;"-,Fed"&amp;8
&amp;P af &amp;N&amp;R&amp;"-,Fed"&amp;8Filmværkstedet/DFI -  Forkortet Budget &amp; Regnskab
</oddFooter>
  </headerFooter>
  <rowBreaks count="5" manualBreakCount="5">
    <brk id="60" max="15" man="1"/>
    <brk id="123" max="15" man="1"/>
    <brk id="338" max="16383" man="1"/>
    <brk id="396" max="16383" man="1"/>
    <brk id="44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36"/>
  <sheetViews>
    <sheetView workbookViewId="0">
      <selection activeCell="K12" sqref="K12"/>
    </sheetView>
  </sheetViews>
  <sheetFormatPr baseColWidth="10" defaultColWidth="8.7109375" defaultRowHeight="16"/>
  <sheetData>
    <row r="2" spans="2:2">
      <c r="B2" s="268" t="s">
        <v>176</v>
      </c>
    </row>
    <row r="3" spans="2:2">
      <c r="B3" s="268"/>
    </row>
    <row r="4" spans="2:2">
      <c r="B4" s="268" t="s">
        <v>177</v>
      </c>
    </row>
    <row r="5" spans="2:2">
      <c r="B5" s="268"/>
    </row>
    <row r="6" spans="2:2">
      <c r="B6" s="268" t="s">
        <v>178</v>
      </c>
    </row>
    <row r="7" spans="2:2">
      <c r="B7" s="268"/>
    </row>
    <row r="8" spans="2:2">
      <c r="B8" s="268" t="s">
        <v>179</v>
      </c>
    </row>
    <row r="9" spans="2:2">
      <c r="B9" s="268"/>
    </row>
    <row r="10" spans="2:2">
      <c r="B10" s="268" t="s">
        <v>180</v>
      </c>
    </row>
    <row r="11" spans="2:2">
      <c r="B11" s="268"/>
    </row>
    <row r="12" spans="2:2">
      <c r="B12" s="269" t="s">
        <v>181</v>
      </c>
    </row>
    <row r="13" spans="2:2">
      <c r="B13" s="269" t="s">
        <v>182</v>
      </c>
    </row>
    <row r="14" spans="2:2">
      <c r="B14" s="269" t="s">
        <v>183</v>
      </c>
    </row>
    <row r="15" spans="2:2">
      <c r="B15" s="269" t="s">
        <v>184</v>
      </c>
    </row>
    <row r="16" spans="2:2">
      <c r="B16" s="269" t="s">
        <v>185</v>
      </c>
    </row>
    <row r="17" spans="2:2">
      <c r="B17" s="268"/>
    </row>
    <row r="18" spans="2:2">
      <c r="B18" s="268" t="s">
        <v>186</v>
      </c>
    </row>
    <row r="19" spans="2:2">
      <c r="B19" s="268"/>
    </row>
    <row r="20" spans="2:2">
      <c r="B20" s="268" t="s">
        <v>203</v>
      </c>
    </row>
    <row r="21" spans="2:2">
      <c r="B21" s="268"/>
    </row>
    <row r="22" spans="2:2">
      <c r="B22" s="268" t="s">
        <v>187</v>
      </c>
    </row>
    <row r="23" spans="2:2">
      <c r="B23" s="268"/>
    </row>
    <row r="24" spans="2:2">
      <c r="B24" s="268" t="s">
        <v>188</v>
      </c>
    </row>
    <row r="25" spans="2:2">
      <c r="B25" s="268"/>
    </row>
    <row r="26" spans="2:2">
      <c r="B26" s="268" t="s">
        <v>189</v>
      </c>
    </row>
    <row r="27" spans="2:2">
      <c r="B27" s="268"/>
    </row>
    <row r="28" spans="2:2">
      <c r="B28" s="268" t="s">
        <v>190</v>
      </c>
    </row>
    <row r="29" spans="2:2">
      <c r="B29" s="268"/>
    </row>
    <row r="30" spans="2:2">
      <c r="B30" s="268" t="s">
        <v>191</v>
      </c>
    </row>
    <row r="31" spans="2:2">
      <c r="B31" s="268"/>
    </row>
    <row r="32" spans="2:2">
      <c r="B32" s="268" t="s">
        <v>192</v>
      </c>
    </row>
    <row r="33" spans="2:2">
      <c r="B33" s="268"/>
    </row>
    <row r="34" spans="2:2">
      <c r="B34" s="268" t="s">
        <v>193</v>
      </c>
    </row>
    <row r="35" spans="2:2">
      <c r="B35" s="268"/>
    </row>
    <row r="36" spans="2:2">
      <c r="B36" s="268" t="s">
        <v>194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B40"/>
  <sheetViews>
    <sheetView workbookViewId="0">
      <selection activeCell="A18" sqref="A18"/>
    </sheetView>
  </sheetViews>
  <sheetFormatPr baseColWidth="10" defaultColWidth="8.7109375" defaultRowHeight="16"/>
  <sheetData>
    <row r="3" spans="2:2">
      <c r="B3" s="268" t="s">
        <v>156</v>
      </c>
    </row>
    <row r="4" spans="2:2">
      <c r="B4" s="268"/>
    </row>
    <row r="5" spans="2:2">
      <c r="B5" s="268" t="s">
        <v>157</v>
      </c>
    </row>
    <row r="6" spans="2:2">
      <c r="B6" s="268"/>
    </row>
    <row r="7" spans="2:2">
      <c r="B7" s="268" t="s">
        <v>158</v>
      </c>
    </row>
    <row r="8" spans="2:2">
      <c r="B8" s="268"/>
    </row>
    <row r="9" spans="2:2">
      <c r="B9" s="268" t="s">
        <v>159</v>
      </c>
    </row>
    <row r="10" spans="2:2">
      <c r="B10" s="268"/>
    </row>
    <row r="11" spans="2:2">
      <c r="B11" s="268" t="s">
        <v>160</v>
      </c>
    </row>
    <row r="12" spans="2:2">
      <c r="B12" s="268"/>
    </row>
    <row r="13" spans="2:2">
      <c r="B13" s="268" t="s">
        <v>161</v>
      </c>
    </row>
    <row r="14" spans="2:2">
      <c r="B14" s="268"/>
    </row>
    <row r="15" spans="2:2">
      <c r="B15" s="268" t="s">
        <v>162</v>
      </c>
    </row>
    <row r="16" spans="2:2">
      <c r="B16" s="268"/>
    </row>
    <row r="17" spans="2:2">
      <c r="B17" s="268" t="s">
        <v>163</v>
      </c>
    </row>
    <row r="18" spans="2:2">
      <c r="B18" s="268"/>
    </row>
    <row r="19" spans="2:2">
      <c r="B19" s="268" t="s">
        <v>164</v>
      </c>
    </row>
    <row r="20" spans="2:2">
      <c r="B20" s="268"/>
    </row>
    <row r="21" spans="2:2">
      <c r="B21" s="268" t="s">
        <v>165</v>
      </c>
    </row>
    <row r="22" spans="2:2">
      <c r="B22" s="268"/>
    </row>
    <row r="23" spans="2:2">
      <c r="B23" s="268" t="s">
        <v>166</v>
      </c>
    </row>
    <row r="24" spans="2:2">
      <c r="B24" s="268" t="s">
        <v>167</v>
      </c>
    </row>
    <row r="25" spans="2:2">
      <c r="B25" s="268"/>
    </row>
    <row r="26" spans="2:2">
      <c r="B26" s="268" t="s">
        <v>168</v>
      </c>
    </row>
    <row r="27" spans="2:2">
      <c r="B27" s="268"/>
    </row>
    <row r="28" spans="2:2">
      <c r="B28" s="268" t="s">
        <v>169</v>
      </c>
    </row>
    <row r="29" spans="2:2">
      <c r="B29" s="268"/>
    </row>
    <row r="30" spans="2:2">
      <c r="B30" s="268" t="s">
        <v>170</v>
      </c>
    </row>
    <row r="31" spans="2:2">
      <c r="B31" s="268"/>
    </row>
    <row r="32" spans="2:2">
      <c r="B32" s="268" t="s">
        <v>171</v>
      </c>
    </row>
    <row r="33" spans="2:2">
      <c r="B33" s="268"/>
    </row>
    <row r="34" spans="2:2">
      <c r="B34" s="268" t="s">
        <v>172</v>
      </c>
    </row>
    <row r="35" spans="2:2">
      <c r="B35" s="268"/>
    </row>
    <row r="36" spans="2:2">
      <c r="B36" s="268" t="s">
        <v>173</v>
      </c>
    </row>
    <row r="37" spans="2:2">
      <c r="B37" s="268"/>
    </row>
    <row r="38" spans="2:2">
      <c r="B38" s="268" t="s">
        <v>174</v>
      </c>
    </row>
    <row r="39" spans="2:2">
      <c r="B39" s="268"/>
    </row>
    <row r="40" spans="2:2">
      <c r="B40" s="268" t="s">
        <v>175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Regneark</vt:lpstr>
      </vt:variant>
      <vt:variant>
        <vt:i4>3</vt:i4>
      </vt:variant>
      <vt:variant>
        <vt:lpstr>Navngivne områder</vt:lpstr>
      </vt:variant>
      <vt:variant>
        <vt:i4>22</vt:i4>
      </vt:variant>
    </vt:vector>
  </HeadingPairs>
  <TitlesOfParts>
    <vt:vector size="25" baseType="lpstr">
      <vt:lpstr>FV Budget - kort og dok-film</vt:lpstr>
      <vt:lpstr>Støttevilkår - Kontantstøtte</vt:lpstr>
      <vt:lpstr>Støttevilkår - Rapportering og </vt:lpstr>
      <vt:lpstr>_nat1</vt:lpstr>
      <vt:lpstr>_nat2</vt:lpstr>
      <vt:lpstr>Klip</vt:lpstr>
      <vt:lpstr>Location</vt:lpstr>
      <vt:lpstr>Lyd</vt:lpstr>
      <vt:lpstr>Mix</vt:lpstr>
      <vt:lpstr>nattillæg1</vt:lpstr>
      <vt:lpstr>nattillæg2</vt:lpstr>
      <vt:lpstr>Opt</vt:lpstr>
      <vt:lpstr>Optagelse</vt:lpstr>
      <vt:lpstr>Overtid1</vt:lpstr>
      <vt:lpstr>Overtid100</vt:lpstr>
      <vt:lpstr>Overtid1Loc</vt:lpstr>
      <vt:lpstr>Overtid1Stu</vt:lpstr>
      <vt:lpstr>Overtid2</vt:lpstr>
      <vt:lpstr>Overtid2Loc</vt:lpstr>
      <vt:lpstr>Overtid2Stu</vt:lpstr>
      <vt:lpstr>Overtid50</vt:lpstr>
      <vt:lpstr>Præ</vt:lpstr>
      <vt:lpstr>Præprod</vt:lpstr>
      <vt:lpstr>Studie</vt:lpstr>
      <vt:lpstr>'FV Budget - kort og dok-film'!Udskriftsområde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FV budget og regnskabs formular</dc:title>
  <dc:creator>Rasmus Lyhne DFI</dc:creator>
  <cp:lastModifiedBy>Microsoft Office User</cp:lastModifiedBy>
  <cp:lastPrinted>2013-10-29T10:42:51Z</cp:lastPrinted>
  <dcterms:created xsi:type="dcterms:W3CDTF">2009-10-27T11:08:19Z</dcterms:created>
  <dcterms:modified xsi:type="dcterms:W3CDTF">2020-12-07T13:14:13Z</dcterms:modified>
</cp:coreProperties>
</file>